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4720" yWindow="1000" windowWidth="21000" windowHeight="18620" tabRatio="500"/>
  </bookViews>
  <sheets>
    <sheet name="Instructions" sheetId="3" r:id="rId1"/>
    <sheet name="Example" sheetId="1" r:id="rId2"/>
    <sheet name="Location Sales Assessment" sheetId="2"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N31" i="2" l="1"/>
  <c r="B28" i="2"/>
  <c r="C28" i="2"/>
  <c r="D28" i="2"/>
  <c r="E28" i="2"/>
  <c r="F28" i="2"/>
  <c r="G28" i="2"/>
  <c r="H28" i="2"/>
  <c r="I28" i="2"/>
  <c r="J28" i="2"/>
  <c r="K28" i="2"/>
  <c r="L28" i="2"/>
  <c r="M28" i="2"/>
  <c r="N28" i="2"/>
  <c r="N33" i="2"/>
  <c r="M33" i="2"/>
  <c r="L33" i="2"/>
  <c r="K33" i="2"/>
  <c r="J33" i="2"/>
  <c r="I33" i="2"/>
  <c r="H33" i="2"/>
  <c r="G33" i="2"/>
  <c r="F33" i="2"/>
  <c r="E33" i="2"/>
  <c r="D33" i="2"/>
  <c r="C33" i="2"/>
  <c r="B33" i="2"/>
  <c r="B32" i="2"/>
  <c r="C32" i="2"/>
  <c r="D32" i="2"/>
  <c r="E32" i="2"/>
  <c r="F32" i="2"/>
  <c r="G32" i="2"/>
  <c r="H32" i="2"/>
  <c r="I32" i="2"/>
  <c r="J32" i="2"/>
  <c r="K32" i="2"/>
  <c r="L32" i="2"/>
  <c r="M32" i="2"/>
  <c r="N32" i="2"/>
  <c r="N27" i="2"/>
  <c r="N30" i="2"/>
  <c r="M30" i="2"/>
  <c r="L30" i="2"/>
  <c r="K30" i="2"/>
  <c r="J30" i="2"/>
  <c r="I30" i="2"/>
  <c r="H30" i="2"/>
  <c r="G30" i="2"/>
  <c r="F30" i="2"/>
  <c r="E30" i="2"/>
  <c r="D30" i="2"/>
  <c r="C30" i="2"/>
  <c r="B30" i="2"/>
  <c r="B29" i="2"/>
  <c r="C29" i="2"/>
  <c r="D29" i="2"/>
  <c r="E29" i="2"/>
  <c r="F29" i="2"/>
  <c r="G29" i="2"/>
  <c r="H29" i="2"/>
  <c r="I29" i="2"/>
  <c r="J29" i="2"/>
  <c r="K29" i="2"/>
  <c r="L29" i="2"/>
  <c r="M29" i="2"/>
  <c r="N29" i="2"/>
  <c r="N20" i="2"/>
  <c r="N17" i="2"/>
  <c r="N22" i="2"/>
  <c r="M22" i="2"/>
  <c r="L22" i="2"/>
  <c r="K22" i="2"/>
  <c r="J22" i="2"/>
  <c r="I22" i="2"/>
  <c r="H22" i="2"/>
  <c r="G22" i="2"/>
  <c r="F22" i="2"/>
  <c r="E22" i="2"/>
  <c r="D22" i="2"/>
  <c r="C22" i="2"/>
  <c r="B22" i="2"/>
  <c r="N21" i="2"/>
  <c r="M21" i="2"/>
  <c r="L21" i="2"/>
  <c r="K21" i="2"/>
  <c r="J21" i="2"/>
  <c r="I21" i="2"/>
  <c r="H21" i="2"/>
  <c r="G21" i="2"/>
  <c r="F21" i="2"/>
  <c r="E21" i="2"/>
  <c r="D21" i="2"/>
  <c r="C21" i="2"/>
  <c r="B21" i="2"/>
  <c r="N16" i="2"/>
  <c r="N19" i="2"/>
  <c r="M19" i="2"/>
  <c r="L19" i="2"/>
  <c r="K19" i="2"/>
  <c r="J19" i="2"/>
  <c r="I19" i="2"/>
  <c r="H19" i="2"/>
  <c r="G19" i="2"/>
  <c r="F19" i="2"/>
  <c r="E19" i="2"/>
  <c r="D19" i="2"/>
  <c r="C19" i="2"/>
  <c r="B19" i="2"/>
  <c r="B18" i="2"/>
  <c r="C18" i="2"/>
  <c r="D18" i="2"/>
  <c r="E18" i="2"/>
  <c r="F18" i="2"/>
  <c r="G18" i="2"/>
  <c r="H18" i="2"/>
  <c r="I18" i="2"/>
  <c r="J18" i="2"/>
  <c r="K18" i="2"/>
  <c r="L18" i="2"/>
  <c r="M18" i="2"/>
  <c r="N18" i="2"/>
  <c r="M15" i="2"/>
  <c r="L15" i="2"/>
  <c r="K15" i="2"/>
  <c r="J15" i="2"/>
  <c r="I15" i="2"/>
  <c r="H15" i="2"/>
  <c r="G15" i="2"/>
  <c r="F15" i="2"/>
  <c r="E15" i="2"/>
  <c r="D15" i="2"/>
  <c r="C15" i="2"/>
  <c r="B15" i="2"/>
  <c r="N9" i="2"/>
  <c r="N6" i="2"/>
  <c r="N11" i="2"/>
  <c r="M11" i="2"/>
  <c r="L11" i="2"/>
  <c r="K11" i="2"/>
  <c r="J11" i="2"/>
  <c r="I11" i="2"/>
  <c r="H11" i="2"/>
  <c r="G11" i="2"/>
  <c r="F11" i="2"/>
  <c r="E11" i="2"/>
  <c r="D11" i="2"/>
  <c r="C11" i="2"/>
  <c r="B11" i="2"/>
  <c r="N10" i="2"/>
  <c r="M10" i="2"/>
  <c r="L10" i="2"/>
  <c r="K10" i="2"/>
  <c r="J10" i="2"/>
  <c r="I10" i="2"/>
  <c r="H10" i="2"/>
  <c r="G10" i="2"/>
  <c r="F10" i="2"/>
  <c r="E10" i="2"/>
  <c r="D10" i="2"/>
  <c r="C10" i="2"/>
  <c r="B10" i="2"/>
  <c r="N5" i="2"/>
  <c r="N8" i="2"/>
  <c r="M8" i="2"/>
  <c r="L8" i="2"/>
  <c r="K8" i="2"/>
  <c r="J8" i="2"/>
  <c r="I8" i="2"/>
  <c r="H8" i="2"/>
  <c r="G8" i="2"/>
  <c r="F8" i="2"/>
  <c r="E8" i="2"/>
  <c r="D8" i="2"/>
  <c r="C8" i="2"/>
  <c r="B8" i="2"/>
  <c r="B7" i="2"/>
  <c r="C7" i="2"/>
  <c r="D7" i="2"/>
  <c r="E7" i="2"/>
  <c r="F7" i="2"/>
  <c r="G7" i="2"/>
  <c r="H7" i="2"/>
  <c r="I7" i="2"/>
  <c r="J7" i="2"/>
  <c r="K7" i="2"/>
  <c r="L7" i="2"/>
  <c r="M7" i="2"/>
  <c r="N7" i="2"/>
  <c r="C28" i="1"/>
  <c r="C32" i="1"/>
  <c r="D28" i="1"/>
  <c r="D32" i="1"/>
  <c r="E28" i="1"/>
  <c r="E32" i="1"/>
  <c r="F28" i="1"/>
  <c r="F32" i="1"/>
  <c r="G28" i="1"/>
  <c r="G32" i="1"/>
  <c r="H28" i="1"/>
  <c r="H32" i="1"/>
  <c r="I28" i="1"/>
  <c r="I32" i="1"/>
  <c r="J28" i="1"/>
  <c r="J32" i="1"/>
  <c r="K28" i="1"/>
  <c r="K32" i="1"/>
  <c r="L28" i="1"/>
  <c r="L32" i="1"/>
  <c r="M28" i="1"/>
  <c r="M32" i="1"/>
  <c r="B28" i="1"/>
  <c r="B32" i="1"/>
  <c r="N32" i="1"/>
  <c r="N31" i="1"/>
  <c r="B29" i="1"/>
  <c r="C29" i="1"/>
  <c r="D29" i="1"/>
  <c r="E29" i="1"/>
  <c r="F29" i="1"/>
  <c r="G29" i="1"/>
  <c r="H29" i="1"/>
  <c r="I29" i="1"/>
  <c r="J29" i="1"/>
  <c r="K29" i="1"/>
  <c r="L29" i="1"/>
  <c r="M29" i="1"/>
  <c r="N29" i="1"/>
  <c r="N28" i="1"/>
  <c r="N27" i="1"/>
  <c r="N33" i="1"/>
  <c r="N30" i="1"/>
  <c r="N20" i="1"/>
  <c r="N17" i="1"/>
  <c r="N22" i="1"/>
  <c r="N21" i="1"/>
  <c r="N16" i="1"/>
  <c r="N19" i="1"/>
  <c r="B18" i="1"/>
  <c r="C18" i="1"/>
  <c r="D18" i="1"/>
  <c r="E18" i="1"/>
  <c r="F18" i="1"/>
  <c r="G18" i="1"/>
  <c r="H18" i="1"/>
  <c r="I18" i="1"/>
  <c r="J18" i="1"/>
  <c r="K18" i="1"/>
  <c r="L18" i="1"/>
  <c r="M18" i="1"/>
  <c r="N18" i="1"/>
  <c r="N9" i="1"/>
  <c r="N6" i="1"/>
  <c r="N11" i="1"/>
  <c r="N5" i="1"/>
  <c r="N8" i="1"/>
  <c r="N10" i="1"/>
  <c r="B7" i="1"/>
  <c r="C7" i="1"/>
  <c r="D7" i="1"/>
  <c r="E7" i="1"/>
  <c r="F7" i="1"/>
  <c r="G7" i="1"/>
  <c r="H7" i="1"/>
  <c r="I7" i="1"/>
  <c r="J7" i="1"/>
  <c r="K7" i="1"/>
  <c r="L7" i="1"/>
  <c r="M7" i="1"/>
  <c r="N7" i="1"/>
  <c r="C11" i="1"/>
  <c r="D11" i="1"/>
  <c r="E11" i="1"/>
  <c r="F11" i="1"/>
  <c r="G11" i="1"/>
  <c r="H11" i="1"/>
  <c r="I11" i="1"/>
  <c r="J11" i="1"/>
  <c r="K11" i="1"/>
  <c r="L11" i="1"/>
  <c r="M11" i="1"/>
  <c r="B11" i="1"/>
  <c r="C10" i="1"/>
  <c r="D10" i="1"/>
  <c r="E10" i="1"/>
  <c r="F10" i="1"/>
  <c r="G10" i="1"/>
  <c r="H10" i="1"/>
  <c r="I10" i="1"/>
  <c r="J10" i="1"/>
  <c r="K10" i="1"/>
  <c r="L10" i="1"/>
  <c r="M10" i="1"/>
  <c r="B10" i="1"/>
  <c r="C8" i="1"/>
  <c r="D8" i="1"/>
  <c r="E8" i="1"/>
  <c r="F8" i="1"/>
  <c r="G8" i="1"/>
  <c r="H8" i="1"/>
  <c r="I8" i="1"/>
  <c r="J8" i="1"/>
  <c r="K8" i="1"/>
  <c r="L8" i="1"/>
  <c r="M8" i="1"/>
  <c r="B8" i="1"/>
  <c r="C15" i="1"/>
  <c r="D15" i="1"/>
  <c r="E15" i="1"/>
  <c r="F15" i="1"/>
  <c r="G15" i="1"/>
  <c r="H15" i="1"/>
  <c r="I15" i="1"/>
  <c r="J15" i="1"/>
  <c r="K15" i="1"/>
  <c r="L15" i="1"/>
  <c r="M15" i="1"/>
  <c r="B15" i="1"/>
  <c r="C30" i="1"/>
  <c r="D30" i="1"/>
  <c r="E30" i="1"/>
  <c r="F30" i="1"/>
  <c r="G30" i="1"/>
  <c r="H30" i="1"/>
  <c r="I30" i="1"/>
  <c r="J30" i="1"/>
  <c r="K30" i="1"/>
  <c r="L30" i="1"/>
  <c r="M30" i="1"/>
  <c r="C33" i="1"/>
  <c r="D33" i="1"/>
  <c r="E33" i="1"/>
  <c r="F33" i="1"/>
  <c r="G33" i="1"/>
  <c r="H33" i="1"/>
  <c r="I33" i="1"/>
  <c r="J33" i="1"/>
  <c r="K33" i="1"/>
  <c r="L33" i="1"/>
  <c r="M33" i="1"/>
  <c r="C19" i="1"/>
  <c r="D19" i="1"/>
  <c r="E19" i="1"/>
  <c r="F19" i="1"/>
  <c r="G19" i="1"/>
  <c r="H19" i="1"/>
  <c r="I19" i="1"/>
  <c r="J19" i="1"/>
  <c r="K19" i="1"/>
  <c r="L19" i="1"/>
  <c r="M19" i="1"/>
  <c r="C21" i="1"/>
  <c r="D21" i="1"/>
  <c r="E21" i="1"/>
  <c r="F21" i="1"/>
  <c r="G21" i="1"/>
  <c r="H21" i="1"/>
  <c r="I21" i="1"/>
  <c r="J21" i="1"/>
  <c r="K21" i="1"/>
  <c r="L21" i="1"/>
  <c r="M21" i="1"/>
  <c r="C22" i="1"/>
  <c r="D22" i="1"/>
  <c r="E22" i="1"/>
  <c r="F22" i="1"/>
  <c r="G22" i="1"/>
  <c r="H22" i="1"/>
  <c r="I22" i="1"/>
  <c r="J22" i="1"/>
  <c r="K22" i="1"/>
  <c r="L22" i="1"/>
  <c r="M22" i="1"/>
  <c r="B33" i="1"/>
  <c r="B30" i="1"/>
  <c r="B22" i="1"/>
  <c r="B21" i="1"/>
  <c r="B19" i="1"/>
</calcChain>
</file>

<file path=xl/sharedStrings.xml><?xml version="1.0" encoding="utf-8"?>
<sst xmlns="http://schemas.openxmlformats.org/spreadsheetml/2006/main" count="162" uniqueCount="66">
  <si>
    <t>Date Performed:</t>
  </si>
  <si>
    <t>Sales</t>
  </si>
  <si>
    <t>Last Year</t>
  </si>
  <si>
    <t>This Year</t>
  </si>
  <si>
    <t>Next Year</t>
  </si>
  <si>
    <t>Difference</t>
  </si>
  <si>
    <t>First Quarter</t>
  </si>
  <si>
    <t>Second Quarter</t>
  </si>
  <si>
    <t>% Change</t>
  </si>
  <si>
    <t>% Change TY vs. LY</t>
  </si>
  <si>
    <t>% Change LY vs. NY</t>
  </si>
  <si>
    <t>Next Year (NY)</t>
  </si>
  <si>
    <t>Third Quarter</t>
  </si>
  <si>
    <t>Fourth Quarter</t>
  </si>
  <si>
    <t>Actual</t>
  </si>
  <si>
    <t>Customer Counts</t>
  </si>
  <si>
    <t>Transactions</t>
  </si>
  <si>
    <t>Average Ticket</t>
  </si>
  <si>
    <t>Blue Cells</t>
  </si>
  <si>
    <t>Ticket (Goal)</t>
  </si>
  <si>
    <t>Ticket (Actual)</t>
  </si>
  <si>
    <t>Fill in</t>
  </si>
  <si>
    <t>JAN</t>
  </si>
  <si>
    <t>FEB</t>
  </si>
  <si>
    <t>MAR</t>
  </si>
  <si>
    <t>APR</t>
  </si>
  <si>
    <t>MAY</t>
  </si>
  <si>
    <t>JUNE</t>
  </si>
  <si>
    <t>JULY</t>
  </si>
  <si>
    <t>AUG</t>
  </si>
  <si>
    <t>SEPT</t>
  </si>
  <si>
    <t>OCT</t>
  </si>
  <si>
    <t>NOV</t>
  </si>
  <si>
    <t>DEC</t>
  </si>
  <si>
    <t>Goal</t>
  </si>
  <si>
    <t>What were your customer / transaction counts? If you had a goal, how did you do vs. your goal? What is your goal for next year?</t>
  </si>
  <si>
    <t>TOTAL</t>
  </si>
  <si>
    <t>Ticket/Check</t>
  </si>
  <si>
    <t>AVERAGE</t>
  </si>
  <si>
    <t>are negative</t>
  </si>
  <si>
    <t>Other cells fill automatically.    Red cells</t>
  </si>
  <si>
    <t>Instructions</t>
  </si>
  <si>
    <t>Use this Location Sales Assessment sheet to assess your sales information, transaction count, and average ticket/check.</t>
  </si>
  <si>
    <t>Suggestions</t>
  </si>
  <si>
    <t>When you see a goal for next year being significantly higher than this year - that is an area you may need to consider adding activity to help you.</t>
  </si>
  <si>
    <t>Sales: Last, This &amp; Next Year</t>
  </si>
  <si>
    <t>Sales: Last, This, Next Year</t>
  </si>
  <si>
    <t>Did you increase counts this year vs. last year? How aggressive are your counts for next year?</t>
  </si>
  <si>
    <t>Average Ticket (Average Check)</t>
  </si>
  <si>
    <t>How much is being spent per transaction on average?</t>
  </si>
  <si>
    <t>Add your information in the blue rows.</t>
  </si>
  <si>
    <t xml:space="preserve"> The rest of the rows calculate automatically.</t>
  </si>
  <si>
    <t xml:space="preserve">When a number has gone below zero (0), the form automatically </t>
  </si>
  <si>
    <t>changes the text color to RED and the background to a red shading to show decline.</t>
  </si>
  <si>
    <t xml:space="preserve">This Excel document contains: </t>
  </si>
  <si>
    <t>Use the tabs at the bottom to change sheets.</t>
  </si>
  <si>
    <t>The Location Sales Assessment pages are designed to print on to two legal-sized pages.</t>
  </si>
  <si>
    <t>Allows you to compare what you did last year with this year, (did you do better or worse?), and allows you to compare what you need to do next year versus this year.</t>
  </si>
  <si>
    <t>Are next year's numbers highly aggressive vs. this year? Look into marketing activities for those challenging times.</t>
  </si>
  <si>
    <t>Track your transactions for this year against your goal. This will help you figure out if you're driving enough traffic into your location and converting that traffic to sales.</t>
  </si>
  <si>
    <t>Is your average check increasing? What is your goal vs. next year?</t>
  </si>
  <si>
    <t>Marketing efforts don't usually show effects overnight. Give yourself time for activities to "ramp up" before you need them to show results.</t>
  </si>
  <si>
    <r>
      <t xml:space="preserve">This page of </t>
    </r>
    <r>
      <rPr>
        <b/>
        <sz val="12"/>
        <color theme="1"/>
        <rFont val="Calibri"/>
        <family val="2"/>
        <scheme val="minor"/>
      </rPr>
      <t>Instructions,</t>
    </r>
    <r>
      <rPr>
        <sz val="12"/>
        <color theme="1"/>
        <rFont val="Calibri"/>
        <family val="2"/>
        <scheme val="minor"/>
      </rPr>
      <t xml:space="preserve"> an </t>
    </r>
    <r>
      <rPr>
        <b/>
        <sz val="12"/>
        <color theme="1"/>
        <rFont val="Calibri"/>
        <family val="2"/>
        <scheme val="minor"/>
      </rPr>
      <t>Example</t>
    </r>
    <r>
      <rPr>
        <sz val="12"/>
        <color theme="1"/>
        <rFont val="Calibri"/>
        <family val="2"/>
        <scheme val="minor"/>
      </rPr>
      <t xml:space="preserve"> page and the </t>
    </r>
    <r>
      <rPr>
        <b/>
        <sz val="12"/>
        <color theme="1"/>
        <rFont val="Calibri"/>
        <family val="2"/>
        <scheme val="minor"/>
      </rPr>
      <t>Location Sales Assessment</t>
    </r>
    <r>
      <rPr>
        <sz val="12"/>
        <color theme="1"/>
        <rFont val="Calibri"/>
        <family val="2"/>
        <scheme val="minor"/>
      </rPr>
      <t xml:space="preserve"> for you to complete. </t>
    </r>
  </si>
  <si>
    <t>Enter what your Average Ticket goals were for the year. Enter your goal for next year. This year's ticket is automatically calculated for you.</t>
  </si>
  <si>
    <t>Enter your sales information here. What you did last year vs. this year. What you did this year vs. next year's forecast. If you don't have last year (LY) information, skip it.</t>
  </si>
  <si>
    <t>Enter your sales information here. What you did last year vs. this year. What you did this year vs. next year forecast. If you don't have last year (LY) information, skip it.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</si>
</sst>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0.0%"/>
  </numFmts>
  <fonts count="16"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Gill Sans"/>
    </font>
    <font>
      <sz val="8"/>
      <name val="Calibri"/>
      <family val="2"/>
      <scheme val="minor"/>
    </font>
    <font>
      <u/>
      <sz val="12"/>
      <color theme="10"/>
      <name val="Calibri"/>
      <family val="2"/>
      <scheme val="minor"/>
    </font>
    <font>
      <u/>
      <sz val="12"/>
      <color theme="11"/>
      <name val="Calibri"/>
      <family val="2"/>
      <scheme val="minor"/>
    </font>
    <font>
      <b/>
      <sz val="12"/>
      <color theme="1"/>
      <name val="Gill Sans"/>
    </font>
    <font>
      <b/>
      <sz val="14"/>
      <color rgb="FF006699"/>
      <name val="Gill Sans"/>
    </font>
    <font>
      <b/>
      <sz val="11"/>
      <color rgb="FF006699"/>
      <name val="Gill Sans"/>
    </font>
    <font>
      <sz val="11"/>
      <color theme="1"/>
      <name val="Gill Sans"/>
    </font>
    <font>
      <b/>
      <sz val="11"/>
      <color theme="1"/>
      <name val="Gill Sans"/>
    </font>
    <font>
      <sz val="11"/>
      <color theme="5" tint="-0.249977111117893"/>
      <name val="Gill Sans"/>
    </font>
    <font>
      <sz val="14"/>
      <color theme="1"/>
      <name val="Gill Sans"/>
    </font>
    <font>
      <sz val="14"/>
      <color theme="1"/>
      <name val="Calibri"/>
      <family val="2"/>
      <scheme val="minor"/>
    </font>
    <font>
      <sz val="12"/>
      <color theme="5" tint="-0.249977111117893"/>
      <name val="Gill Sans"/>
    </font>
  </fonts>
  <fills count="10">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4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2">
    <xf numFmtId="0" fontId="0" fillId="0" borderId="0" xfId="0"/>
    <xf numFmtId="0" fontId="8"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3" fillId="0" borderId="0" xfId="0" applyFont="1" applyAlignment="1">
      <alignment horizontal="right" vertical="center"/>
    </xf>
    <xf numFmtId="9" fontId="3" fillId="0" borderId="0" xfId="3"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44" fontId="10" fillId="2" borderId="0" xfId="2" applyFont="1" applyFill="1" applyAlignment="1">
      <alignment vertical="center"/>
    </xf>
    <xf numFmtId="44" fontId="10" fillId="2" borderId="1" xfId="2" applyFont="1" applyFill="1" applyBorder="1" applyAlignment="1">
      <alignment vertical="center"/>
    </xf>
    <xf numFmtId="0" fontId="10" fillId="0" borderId="0" xfId="0" applyFont="1" applyAlignment="1">
      <alignment horizontal="right" vertical="center"/>
    </xf>
    <xf numFmtId="44" fontId="10" fillId="0" borderId="0" xfId="2" applyFont="1" applyAlignment="1">
      <alignment vertical="center"/>
    </xf>
    <xf numFmtId="9" fontId="10" fillId="0" borderId="0" xfId="3" applyFont="1" applyAlignment="1">
      <alignment horizontal="center" vertical="center"/>
    </xf>
    <xf numFmtId="0" fontId="9" fillId="0" borderId="0" xfId="0" applyFont="1" applyAlignment="1">
      <alignment horizontal="right" vertical="center"/>
    </xf>
    <xf numFmtId="44" fontId="10" fillId="0" borderId="1" xfId="2" applyFont="1" applyBorder="1" applyAlignment="1">
      <alignment vertical="center"/>
    </xf>
    <xf numFmtId="165" fontId="10" fillId="2" borderId="0" xfId="1" applyNumberFormat="1" applyFont="1" applyFill="1" applyAlignment="1">
      <alignment vertical="center"/>
    </xf>
    <xf numFmtId="165" fontId="10" fillId="2" borderId="1" xfId="1" applyNumberFormat="1" applyFont="1" applyFill="1" applyBorder="1" applyAlignment="1">
      <alignment vertical="center"/>
    </xf>
    <xf numFmtId="165" fontId="10" fillId="0" borderId="0" xfId="1" applyNumberFormat="1" applyFont="1" applyAlignment="1">
      <alignment vertical="center"/>
    </xf>
    <xf numFmtId="166" fontId="10" fillId="0" borderId="0" xfId="2" applyNumberFormat="1" applyFont="1" applyAlignment="1">
      <alignment vertical="center"/>
    </xf>
    <xf numFmtId="166" fontId="10" fillId="0" borderId="0" xfId="0" applyNumberFormat="1" applyFont="1" applyAlignment="1">
      <alignment vertical="center"/>
    </xf>
    <xf numFmtId="167" fontId="10" fillId="0" borderId="0" xfId="3" applyNumberFormat="1" applyFont="1" applyAlignment="1">
      <alignment horizontal="center" vertical="center"/>
    </xf>
    <xf numFmtId="0" fontId="10" fillId="0" borderId="0" xfId="0" applyFont="1" applyBorder="1" applyAlignment="1">
      <alignment vertical="center"/>
    </xf>
    <xf numFmtId="166" fontId="10" fillId="2" borderId="0" xfId="2" applyNumberFormat="1" applyFont="1" applyFill="1" applyAlignment="1">
      <alignment vertical="center"/>
    </xf>
    <xf numFmtId="166" fontId="10" fillId="2" borderId="1" xfId="2" applyNumberFormat="1" applyFont="1" applyFill="1" applyBorder="1" applyAlignment="1">
      <alignment vertical="center"/>
    </xf>
    <xf numFmtId="164" fontId="10" fillId="0" borderId="0" xfId="0" applyNumberFormat="1" applyFont="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left" vertical="center"/>
    </xf>
    <xf numFmtId="0" fontId="12" fillId="3" borderId="0" xfId="0" applyFont="1" applyFill="1" applyAlignment="1">
      <alignment horizontal="center" vertical="center"/>
    </xf>
    <xf numFmtId="0" fontId="10" fillId="4" borderId="3" xfId="0" applyFont="1" applyFill="1" applyBorder="1" applyAlignment="1">
      <alignment vertical="center"/>
    </xf>
    <xf numFmtId="0" fontId="11" fillId="4" borderId="4" xfId="0" applyFont="1" applyFill="1" applyBorder="1" applyAlignment="1">
      <alignment vertical="center"/>
    </xf>
    <xf numFmtId="0" fontId="10" fillId="4" borderId="5" xfId="0" applyFont="1" applyFill="1" applyBorder="1" applyAlignment="1">
      <alignment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2" xfId="0" applyFont="1" applyFill="1" applyBorder="1" applyAlignment="1">
      <alignment horizontal="center" vertical="center"/>
    </xf>
    <xf numFmtId="0" fontId="10" fillId="5" borderId="3" xfId="0" applyFont="1" applyFill="1" applyBorder="1" applyAlignment="1">
      <alignment vertical="center"/>
    </xf>
    <xf numFmtId="0" fontId="11" fillId="5" borderId="4" xfId="0" applyFont="1" applyFill="1" applyBorder="1" applyAlignment="1">
      <alignment horizontal="center" vertical="center"/>
    </xf>
    <xf numFmtId="0" fontId="10" fillId="5" borderId="5" xfId="0" applyFont="1" applyFill="1" applyBorder="1" applyAlignment="1">
      <alignment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0" fillId="6" borderId="3" xfId="0" applyFont="1" applyFill="1" applyBorder="1" applyAlignment="1">
      <alignment vertical="center"/>
    </xf>
    <xf numFmtId="0" fontId="11" fillId="6" borderId="4" xfId="0" applyFont="1" applyFill="1" applyBorder="1" applyAlignment="1">
      <alignment vertical="center"/>
    </xf>
    <xf numFmtId="0" fontId="10" fillId="6" borderId="5" xfId="0" applyFont="1" applyFill="1" applyBorder="1" applyAlignment="1">
      <alignment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2" xfId="0" applyFont="1" applyFill="1" applyBorder="1" applyAlignment="1">
      <alignment horizontal="center" vertical="center"/>
    </xf>
    <xf numFmtId="0" fontId="10" fillId="7" borderId="3" xfId="0" applyFont="1" applyFill="1" applyBorder="1" applyAlignment="1">
      <alignment vertical="center"/>
    </xf>
    <xf numFmtId="0" fontId="11" fillId="7" borderId="4" xfId="0" applyFont="1" applyFill="1" applyBorder="1" applyAlignment="1">
      <alignment horizontal="center" vertical="center"/>
    </xf>
    <xf numFmtId="0" fontId="10" fillId="7" borderId="5" xfId="0" applyFont="1" applyFill="1" applyBorder="1" applyAlignment="1">
      <alignment vertical="center"/>
    </xf>
    <xf numFmtId="0" fontId="11" fillId="7" borderId="6"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2" xfId="0" applyFont="1" applyFill="1" applyBorder="1" applyAlignment="1">
      <alignment horizontal="center" vertical="center"/>
    </xf>
    <xf numFmtId="0" fontId="11" fillId="9" borderId="2" xfId="0" applyFont="1" applyFill="1" applyBorder="1" applyAlignment="1">
      <alignment horizontal="center" vertical="center"/>
    </xf>
    <xf numFmtId="166" fontId="10" fillId="9" borderId="0" xfId="2" applyNumberFormat="1" applyFont="1" applyFill="1" applyAlignment="1">
      <alignment vertical="center"/>
    </xf>
    <xf numFmtId="166" fontId="10" fillId="9" borderId="1" xfId="2" applyNumberFormat="1" applyFont="1" applyFill="1" applyBorder="1" applyAlignment="1">
      <alignment vertical="center"/>
    </xf>
    <xf numFmtId="167" fontId="10" fillId="9" borderId="0" xfId="3" applyNumberFormat="1" applyFont="1" applyFill="1" applyAlignment="1">
      <alignment horizontal="center" vertical="center"/>
    </xf>
    <xf numFmtId="166" fontId="10" fillId="9" borderId="0" xfId="0" applyNumberFormat="1" applyFont="1" applyFill="1" applyAlignment="1">
      <alignment vertical="center"/>
    </xf>
    <xf numFmtId="44" fontId="10" fillId="9" borderId="0" xfId="2" applyNumberFormat="1" applyFont="1" applyFill="1" applyAlignment="1">
      <alignment vertical="center"/>
    </xf>
    <xf numFmtId="44" fontId="10" fillId="9" borderId="1" xfId="2" applyNumberFormat="1" applyFont="1" applyFill="1" applyBorder="1" applyAlignment="1">
      <alignment vertical="center"/>
    </xf>
    <xf numFmtId="0" fontId="3" fillId="2" borderId="0" xfId="0" applyFont="1" applyFill="1" applyAlignment="1">
      <alignment vertical="center"/>
    </xf>
    <xf numFmtId="0" fontId="0" fillId="0" borderId="0" xfId="0" applyFont="1"/>
    <xf numFmtId="0" fontId="13" fillId="0" borderId="0" xfId="0" applyFont="1" applyAlignment="1">
      <alignment vertical="center"/>
    </xf>
    <xf numFmtId="0" fontId="14" fillId="0" borderId="0" xfId="0" applyFont="1"/>
    <xf numFmtId="0" fontId="15" fillId="8" borderId="0" xfId="0" applyFont="1" applyFill="1" applyAlignment="1">
      <alignment vertical="center"/>
    </xf>
    <xf numFmtId="0" fontId="0" fillId="0" borderId="0" xfId="0" applyFont="1" applyAlignment="1">
      <alignment vertical="center"/>
    </xf>
  </cellXfs>
  <cellStyles count="14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Normal" xfId="0" builtinId="0"/>
    <cellStyle name="Percent" xfId="3"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431800</xdr:colOff>
      <xdr:row>17</xdr:row>
      <xdr:rowOff>266700</xdr:rowOff>
    </xdr:from>
    <xdr:to>
      <xdr:col>7</xdr:col>
      <xdr:colOff>609600</xdr:colOff>
      <xdr:row>20</xdr:row>
      <xdr:rowOff>266700</xdr:rowOff>
    </xdr:to>
    <xdr:pic>
      <xdr:nvPicPr>
        <xdr:cNvPr id="4" name="Picture 3"/>
        <xdr:cNvPicPr>
          <a:picLocks noChangeAspect="1"/>
        </xdr:cNvPicPr>
      </xdr:nvPicPr>
      <xdr:blipFill>
        <a:blip xmlns:r="http://schemas.openxmlformats.org/officeDocument/2006/relationships" r:embed="rId1"/>
        <a:stretch>
          <a:fillRect/>
        </a:stretch>
      </xdr:blipFill>
      <xdr:spPr>
        <a:xfrm>
          <a:off x="901700" y="5016500"/>
          <a:ext cx="426720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showRowColHeaders="0" tabSelected="1" showRuler="0" workbookViewId="0">
      <selection activeCell="D1" sqref="D1"/>
    </sheetView>
  </sheetViews>
  <sheetFormatPr baseColWidth="10" defaultRowHeight="22" customHeight="1" x14ac:dyDescent="0"/>
  <cols>
    <col min="1" max="3" width="6.1640625" style="2" customWidth="1"/>
    <col min="4" max="13" width="10.33203125" style="2" customWidth="1"/>
    <col min="14" max="14" width="12.83203125" style="2" customWidth="1"/>
    <col min="15" max="16384" width="10.83203125" style="2"/>
  </cols>
  <sheetData>
    <row r="1" spans="1:16" ht="22" customHeight="1">
      <c r="A1" s="1" t="s">
        <v>41</v>
      </c>
      <c r="F1" s="67"/>
      <c r="G1" s="67"/>
      <c r="H1" s="67"/>
      <c r="I1" s="67"/>
      <c r="J1" s="67"/>
      <c r="K1" s="67"/>
      <c r="L1" s="67"/>
      <c r="M1" s="67"/>
      <c r="N1" s="67"/>
    </row>
    <row r="2" spans="1:16" ht="22" customHeight="1">
      <c r="A2" s="68"/>
      <c r="B2" s="2" t="s">
        <v>42</v>
      </c>
    </row>
    <row r="3" spans="1:16" ht="22" customHeight="1">
      <c r="A3" s="68"/>
      <c r="B3" s="66" t="s">
        <v>50</v>
      </c>
      <c r="C3" s="66"/>
      <c r="D3" s="66"/>
      <c r="E3" s="66"/>
      <c r="F3" s="2" t="s">
        <v>51</v>
      </c>
    </row>
    <row r="4" spans="1:16" ht="22" customHeight="1">
      <c r="A4" s="68"/>
      <c r="B4" s="2" t="s">
        <v>52</v>
      </c>
      <c r="H4" s="70" t="s">
        <v>53</v>
      </c>
      <c r="I4" s="70"/>
      <c r="J4" s="70"/>
      <c r="K4" s="70"/>
      <c r="L4" s="70"/>
      <c r="M4" s="70"/>
      <c r="N4" s="70"/>
    </row>
    <row r="5" spans="1:16" ht="22" customHeight="1">
      <c r="A5" s="68"/>
      <c r="B5" s="2" t="s">
        <v>56</v>
      </c>
    </row>
    <row r="6" spans="1:16" ht="22" customHeight="1">
      <c r="A6" s="68"/>
      <c r="B6" s="1" t="s">
        <v>46</v>
      </c>
    </row>
    <row r="7" spans="1:16" ht="22" customHeight="1">
      <c r="A7" s="68"/>
      <c r="C7" s="2" t="s">
        <v>57</v>
      </c>
    </row>
    <row r="8" spans="1:16" ht="22" customHeight="1">
      <c r="A8" s="68"/>
      <c r="C8" s="2" t="s">
        <v>58</v>
      </c>
    </row>
    <row r="9" spans="1:16" ht="22" customHeight="1">
      <c r="A9" s="68"/>
      <c r="B9" s="1" t="s">
        <v>15</v>
      </c>
    </row>
    <row r="10" spans="1:16" ht="22" customHeight="1">
      <c r="A10" s="68"/>
      <c r="C10" s="2" t="s">
        <v>59</v>
      </c>
    </row>
    <row r="11" spans="1:16" customFormat="1" ht="22" customHeight="1">
      <c r="A11" s="69"/>
      <c r="B11" s="2"/>
      <c r="C11" s="2" t="s">
        <v>47</v>
      </c>
      <c r="D11" s="67"/>
      <c r="E11" s="67"/>
      <c r="F11" s="67"/>
      <c r="G11" s="67"/>
      <c r="H11" s="67"/>
      <c r="I11" s="67"/>
      <c r="J11" s="67"/>
      <c r="K11" s="67"/>
      <c r="L11" s="67"/>
      <c r="M11" s="67"/>
      <c r="N11" s="67"/>
      <c r="O11" s="67"/>
      <c r="P11" s="67"/>
    </row>
    <row r="12" spans="1:16" customFormat="1" ht="22" customHeight="1">
      <c r="A12" s="69"/>
      <c r="B12" s="1" t="s">
        <v>48</v>
      </c>
      <c r="C12" s="67"/>
      <c r="D12" s="67"/>
      <c r="E12" s="67"/>
      <c r="F12" s="67"/>
      <c r="G12" s="67"/>
      <c r="H12" s="67"/>
      <c r="I12" s="67"/>
      <c r="J12" s="67"/>
      <c r="K12" s="67"/>
      <c r="L12" s="67"/>
      <c r="M12" s="67"/>
      <c r="N12" s="67"/>
      <c r="O12" s="67"/>
      <c r="P12" s="67"/>
    </row>
    <row r="13" spans="1:16" customFormat="1" ht="22" customHeight="1">
      <c r="A13" s="69"/>
      <c r="B13" s="2"/>
      <c r="C13" s="2" t="s">
        <v>49</v>
      </c>
      <c r="D13" s="67"/>
      <c r="E13" s="67"/>
      <c r="F13" s="67"/>
      <c r="G13" s="67"/>
      <c r="H13" s="67"/>
      <c r="I13" s="67"/>
      <c r="J13" s="67"/>
      <c r="K13" s="67"/>
      <c r="L13" s="67"/>
      <c r="M13" s="67"/>
      <c r="N13" s="67"/>
      <c r="O13" s="67"/>
      <c r="P13" s="67"/>
    </row>
    <row r="14" spans="1:16" customFormat="1" ht="22" customHeight="1">
      <c r="A14" s="69"/>
      <c r="B14" s="2"/>
      <c r="C14" s="2" t="s">
        <v>60</v>
      </c>
      <c r="D14" s="67"/>
      <c r="E14" s="67"/>
      <c r="F14" s="67"/>
      <c r="G14" s="67"/>
      <c r="H14" s="67"/>
      <c r="I14" s="67"/>
      <c r="J14" s="67"/>
      <c r="K14" s="67"/>
      <c r="L14" s="67"/>
      <c r="M14" s="67"/>
      <c r="N14" s="67"/>
      <c r="O14" s="67"/>
      <c r="P14" s="67"/>
    </row>
    <row r="15" spans="1:16" customFormat="1" ht="22" customHeight="1">
      <c r="A15" s="69"/>
      <c r="B15" s="2"/>
      <c r="C15" s="2"/>
      <c r="D15" s="67"/>
      <c r="E15" s="67"/>
      <c r="F15" s="67"/>
      <c r="G15" s="67"/>
      <c r="H15" s="67"/>
      <c r="I15" s="67"/>
      <c r="J15" s="67"/>
      <c r="K15" s="67"/>
      <c r="L15" s="67"/>
      <c r="M15" s="67"/>
      <c r="N15" s="67"/>
      <c r="O15" s="67"/>
      <c r="P15" s="67"/>
    </row>
    <row r="16" spans="1:16" customFormat="1" ht="22" customHeight="1">
      <c r="A16" s="1" t="s">
        <v>43</v>
      </c>
      <c r="B16" s="67"/>
      <c r="C16" s="67"/>
      <c r="D16" s="67"/>
      <c r="E16" s="67"/>
      <c r="F16" s="67"/>
      <c r="G16" s="67"/>
      <c r="H16" s="67"/>
      <c r="I16" s="67"/>
      <c r="J16" s="67"/>
      <c r="K16" s="67"/>
      <c r="L16" s="67"/>
      <c r="M16" s="67"/>
      <c r="N16" s="67"/>
      <c r="O16" s="67"/>
      <c r="P16" s="67"/>
    </row>
    <row r="17" spans="1:16" customFormat="1" ht="22" customHeight="1">
      <c r="A17" s="67"/>
      <c r="B17" s="2" t="s">
        <v>44</v>
      </c>
      <c r="C17" s="67"/>
      <c r="D17" s="67"/>
      <c r="E17" s="67"/>
      <c r="F17" s="67"/>
      <c r="G17" s="67"/>
      <c r="H17" s="67"/>
      <c r="I17" s="67"/>
      <c r="J17" s="67"/>
      <c r="K17" s="67"/>
      <c r="L17" s="67"/>
      <c r="M17" s="67"/>
      <c r="N17" s="67"/>
      <c r="O17" s="67"/>
      <c r="P17" s="67"/>
    </row>
    <row r="18" spans="1:16" customFormat="1" ht="22" customHeight="1">
      <c r="A18" s="67"/>
      <c r="B18" s="2" t="s">
        <v>61</v>
      </c>
      <c r="C18" s="67"/>
      <c r="D18" s="67"/>
      <c r="E18" s="67"/>
      <c r="F18" s="67"/>
      <c r="G18" s="67"/>
      <c r="H18" s="67"/>
      <c r="I18" s="67"/>
      <c r="J18" s="67"/>
      <c r="K18" s="67"/>
      <c r="L18" s="67"/>
      <c r="M18" s="67"/>
      <c r="N18" s="67"/>
      <c r="O18" s="67"/>
      <c r="P18" s="67"/>
    </row>
    <row r="19" spans="1:16" customFormat="1" ht="22" customHeight="1">
      <c r="A19" s="67"/>
      <c r="B19" s="67"/>
      <c r="C19" s="67"/>
      <c r="D19" s="67"/>
      <c r="E19" s="67"/>
      <c r="F19" s="67"/>
      <c r="G19" s="67"/>
      <c r="H19" s="67"/>
      <c r="I19" s="2" t="s">
        <v>54</v>
      </c>
      <c r="J19" s="67"/>
      <c r="K19" s="67"/>
      <c r="L19" s="67"/>
      <c r="M19" s="67"/>
      <c r="N19" s="67"/>
      <c r="O19" s="67"/>
      <c r="P19" s="67"/>
    </row>
    <row r="20" spans="1:16" customFormat="1" ht="22" customHeight="1">
      <c r="A20" s="2"/>
      <c r="B20" s="2"/>
      <c r="C20" s="67"/>
      <c r="D20" s="67"/>
      <c r="E20" s="67"/>
      <c r="F20" s="67"/>
      <c r="G20" s="67"/>
      <c r="H20" s="67"/>
      <c r="I20" s="71" t="s">
        <v>62</v>
      </c>
      <c r="J20" s="67"/>
      <c r="K20" s="67"/>
      <c r="L20" s="67"/>
      <c r="M20" s="67"/>
      <c r="N20" s="67"/>
      <c r="O20" s="67"/>
      <c r="P20" s="67"/>
    </row>
    <row r="21" spans="1:16" customFormat="1" ht="22" customHeight="1">
      <c r="A21" s="67"/>
      <c r="B21" s="67"/>
      <c r="C21" s="67"/>
      <c r="D21" s="67"/>
      <c r="E21" s="67"/>
      <c r="F21" s="67"/>
      <c r="G21" s="67"/>
      <c r="H21" s="67"/>
      <c r="I21" s="71" t="s">
        <v>55</v>
      </c>
      <c r="J21" s="67"/>
      <c r="K21" s="67"/>
      <c r="L21" s="67"/>
      <c r="M21" s="67"/>
      <c r="N21" s="67"/>
      <c r="O21" s="67"/>
      <c r="P21" s="67"/>
    </row>
    <row r="22" spans="1:16" customFormat="1" ht="22" customHeight="1">
      <c r="A22" s="67"/>
      <c r="B22" s="67"/>
      <c r="C22" s="67"/>
      <c r="D22" s="67"/>
      <c r="E22" s="67"/>
      <c r="F22" s="67"/>
      <c r="G22" s="67"/>
      <c r="H22" s="67"/>
      <c r="I22" s="2"/>
      <c r="J22" s="67"/>
      <c r="K22" s="67"/>
      <c r="L22" s="67"/>
      <c r="M22" s="67"/>
      <c r="N22" s="67"/>
      <c r="O22" s="67"/>
      <c r="P22" s="67"/>
    </row>
    <row r="23" spans="1:16" customFormat="1" ht="22" customHeight="1"/>
    <row r="24" spans="1:16" customFormat="1" ht="22" customHeight="1"/>
    <row r="25" spans="1:16" customFormat="1" ht="22" customHeight="1"/>
    <row r="26" spans="1:16" customFormat="1" ht="22" customHeight="1"/>
    <row r="27" spans="1:16" customFormat="1" ht="22" customHeight="1"/>
    <row r="28" spans="1:16" customFormat="1" ht="22" customHeight="1"/>
    <row r="29" spans="1:16" customFormat="1" ht="22" customHeight="1"/>
    <row r="30" spans="1:16" customFormat="1" ht="22" customHeight="1"/>
    <row r="31" spans="1:16" customFormat="1" ht="22" customHeight="1"/>
    <row r="32" spans="1:16" customFormat="1" ht="22" customHeight="1"/>
    <row r="33" customFormat="1" ht="22" customHeight="1"/>
    <row r="34" customFormat="1" ht="22" customHeight="1"/>
    <row r="35" customFormat="1" ht="22" customHeight="1"/>
    <row r="36" customFormat="1" ht="22" customHeight="1"/>
    <row r="37" customFormat="1" ht="22" customHeight="1"/>
    <row r="38" customFormat="1" ht="22" customHeight="1"/>
    <row r="39" customFormat="1" ht="22" customHeight="1"/>
    <row r="40" customFormat="1" ht="22" customHeight="1"/>
    <row r="41" customFormat="1" ht="22" customHeight="1"/>
    <row r="42" customFormat="1" ht="22" customHeight="1"/>
  </sheetData>
  <phoneticPr fontId="4" type="noConversion"/>
  <pageMargins left="0.25" right="0.25" top="0.75" bottom="0.75" header="0.3" footer="0.3"/>
  <pageSetup paperSize="5" orientation="landscape" horizontalDpi="4294967292" verticalDpi="4294967292"/>
  <headerFooter>
    <oddHeader>&amp;L&amp;"Gill Sans,Bold"&amp;18&amp;K006699Location &amp; Sales Assessment</oddHeader>
    <oddFooter>&amp;C&amp;"Gill Sans,Regular"&amp;P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showRowColHeaders="0" showRuler="0" workbookViewId="0">
      <selection activeCell="A2" sqref="A2"/>
    </sheetView>
  </sheetViews>
  <sheetFormatPr baseColWidth="10" defaultRowHeight="22" customHeight="1" x14ac:dyDescent="0"/>
  <cols>
    <col min="1" max="1" width="15.6640625" style="2" customWidth="1"/>
    <col min="2" max="13" width="10.33203125" style="2" customWidth="1"/>
    <col min="14" max="14" width="12.83203125" style="2" customWidth="1"/>
    <col min="15" max="16384" width="10.83203125" style="2"/>
  </cols>
  <sheetData>
    <row r="1" spans="1:15" ht="22" customHeight="1">
      <c r="A1" s="1" t="s">
        <v>45</v>
      </c>
      <c r="G1" s="13" t="s">
        <v>0</v>
      </c>
      <c r="H1" s="27">
        <v>41193</v>
      </c>
      <c r="I1" s="13" t="s">
        <v>21</v>
      </c>
      <c r="J1" s="28" t="s">
        <v>18</v>
      </c>
      <c r="K1" s="29" t="s">
        <v>40</v>
      </c>
      <c r="L1" s="8"/>
      <c r="M1" s="8"/>
      <c r="N1" s="30" t="s">
        <v>39</v>
      </c>
      <c r="O1" s="8"/>
    </row>
    <row r="2" spans="1:15" ht="22" customHeight="1">
      <c r="A2" s="8" t="s">
        <v>64</v>
      </c>
      <c r="B2" s="8"/>
      <c r="C2" s="8"/>
      <c r="D2" s="8"/>
      <c r="E2" s="8"/>
      <c r="F2" s="8"/>
      <c r="G2" s="8"/>
      <c r="H2" s="8"/>
      <c r="I2" s="8"/>
      <c r="J2" s="8"/>
      <c r="K2" s="8"/>
      <c r="L2" s="8"/>
      <c r="M2" s="8"/>
    </row>
    <row r="3" spans="1:15" s="8" customFormat="1" ht="22" customHeight="1">
      <c r="A3" s="7"/>
      <c r="B3" s="31"/>
      <c r="C3" s="32" t="s">
        <v>6</v>
      </c>
      <c r="D3" s="33"/>
      <c r="E3" s="38"/>
      <c r="F3" s="39" t="s">
        <v>7</v>
      </c>
      <c r="G3" s="40"/>
      <c r="H3" s="45"/>
      <c r="I3" s="46" t="s">
        <v>12</v>
      </c>
      <c r="J3" s="47"/>
      <c r="K3" s="52"/>
      <c r="L3" s="53" t="s">
        <v>13</v>
      </c>
      <c r="M3" s="54"/>
    </row>
    <row r="4" spans="1:15" s="9" customFormat="1" ht="22" customHeight="1">
      <c r="A4" s="16" t="s">
        <v>1</v>
      </c>
      <c r="B4" s="34" t="s">
        <v>22</v>
      </c>
      <c r="C4" s="35" t="s">
        <v>23</v>
      </c>
      <c r="D4" s="36" t="s">
        <v>24</v>
      </c>
      <c r="E4" s="41" t="s">
        <v>25</v>
      </c>
      <c r="F4" s="42" t="s">
        <v>26</v>
      </c>
      <c r="G4" s="43" t="s">
        <v>27</v>
      </c>
      <c r="H4" s="48" t="s">
        <v>28</v>
      </c>
      <c r="I4" s="49" t="s">
        <v>29</v>
      </c>
      <c r="J4" s="50" t="s">
        <v>30</v>
      </c>
      <c r="K4" s="55" t="s">
        <v>31</v>
      </c>
      <c r="L4" s="56" t="s">
        <v>32</v>
      </c>
      <c r="M4" s="57" t="s">
        <v>33</v>
      </c>
      <c r="N4" s="59" t="s">
        <v>36</v>
      </c>
    </row>
    <row r="5" spans="1:15" s="8" customFormat="1" ht="22" customHeight="1">
      <c r="A5" s="10" t="s">
        <v>2</v>
      </c>
      <c r="B5" s="25">
        <v>72224.56</v>
      </c>
      <c r="C5" s="25">
        <v>73000</v>
      </c>
      <c r="D5" s="25">
        <v>71000</v>
      </c>
      <c r="E5" s="25">
        <v>75000</v>
      </c>
      <c r="F5" s="25">
        <v>72224.56</v>
      </c>
      <c r="G5" s="25">
        <v>72224.56</v>
      </c>
      <c r="H5" s="25">
        <v>72224.56</v>
      </c>
      <c r="I5" s="25">
        <v>72224.56</v>
      </c>
      <c r="J5" s="25">
        <v>72224.56</v>
      </c>
      <c r="K5" s="25">
        <v>72224.56</v>
      </c>
      <c r="L5" s="25">
        <v>72224.56</v>
      </c>
      <c r="M5" s="25">
        <v>72224.56</v>
      </c>
      <c r="N5" s="60">
        <f>SUM(B5:M5)</f>
        <v>869021.04000000027</v>
      </c>
    </row>
    <row r="6" spans="1:15" s="8" customFormat="1" ht="22" customHeight="1" thickBot="1">
      <c r="A6" s="10" t="s">
        <v>3</v>
      </c>
      <c r="B6" s="26">
        <v>73456</v>
      </c>
      <c r="C6" s="26">
        <v>75612</v>
      </c>
      <c r="D6" s="26">
        <v>72345</v>
      </c>
      <c r="E6" s="26">
        <v>76819</v>
      </c>
      <c r="F6" s="26">
        <v>71849</v>
      </c>
      <c r="G6" s="26">
        <v>73489</v>
      </c>
      <c r="H6" s="26">
        <v>73456</v>
      </c>
      <c r="I6" s="26">
        <v>72598</v>
      </c>
      <c r="J6" s="26">
        <v>73456</v>
      </c>
      <c r="K6" s="26">
        <v>71987</v>
      </c>
      <c r="L6" s="26">
        <v>73456</v>
      </c>
      <c r="M6" s="26">
        <v>73456</v>
      </c>
      <c r="N6" s="61">
        <f>SUM(B6:M6)</f>
        <v>881979</v>
      </c>
    </row>
    <row r="7" spans="1:15" s="8" customFormat="1" ht="22" customHeight="1">
      <c r="A7" s="13" t="s">
        <v>5</v>
      </c>
      <c r="B7" s="21">
        <f>B6-B5</f>
        <v>1231.4400000000023</v>
      </c>
      <c r="C7" s="21">
        <f t="shared" ref="C7:M7" si="0">C6-C5</f>
        <v>2612</v>
      </c>
      <c r="D7" s="21">
        <f t="shared" si="0"/>
        <v>1345</v>
      </c>
      <c r="E7" s="21">
        <f t="shared" si="0"/>
        <v>1819</v>
      </c>
      <c r="F7" s="21">
        <f t="shared" si="0"/>
        <v>-375.55999999999767</v>
      </c>
      <c r="G7" s="21">
        <f t="shared" si="0"/>
        <v>1264.4400000000023</v>
      </c>
      <c r="H7" s="21">
        <f t="shared" si="0"/>
        <v>1231.4400000000023</v>
      </c>
      <c r="I7" s="21">
        <f t="shared" si="0"/>
        <v>373.44000000000233</v>
      </c>
      <c r="J7" s="21">
        <f t="shared" si="0"/>
        <v>1231.4400000000023</v>
      </c>
      <c r="K7" s="21">
        <f t="shared" si="0"/>
        <v>-237.55999999999767</v>
      </c>
      <c r="L7" s="21">
        <f t="shared" si="0"/>
        <v>1231.4400000000023</v>
      </c>
      <c r="M7" s="21">
        <f t="shared" si="0"/>
        <v>1231.4400000000023</v>
      </c>
      <c r="N7" s="60">
        <f>SUM(B7:M7)</f>
        <v>12957.960000000021</v>
      </c>
    </row>
    <row r="8" spans="1:15" s="8" customFormat="1" ht="22" customHeight="1">
      <c r="A8" s="13" t="s">
        <v>9</v>
      </c>
      <c r="B8" s="23">
        <f>(B6-B5)/B5</f>
        <v>1.7050155791880246E-2</v>
      </c>
      <c r="C8" s="23">
        <f t="shared" ref="C8:N8" si="1">(C6-C5)/C5</f>
        <v>3.5780821917808223E-2</v>
      </c>
      <c r="D8" s="23">
        <f t="shared" si="1"/>
        <v>1.8943661971830984E-2</v>
      </c>
      <c r="E8" s="23">
        <f t="shared" si="1"/>
        <v>2.4253333333333332E-2</v>
      </c>
      <c r="F8" s="23">
        <f t="shared" si="1"/>
        <v>-5.199893221917831E-3</v>
      </c>
      <c r="G8" s="23">
        <f t="shared" si="1"/>
        <v>1.7507064079033536E-2</v>
      </c>
      <c r="H8" s="23">
        <f t="shared" si="1"/>
        <v>1.7050155791880246E-2</v>
      </c>
      <c r="I8" s="23">
        <f t="shared" si="1"/>
        <v>5.1705403258947144E-3</v>
      </c>
      <c r="J8" s="23">
        <f t="shared" si="1"/>
        <v>1.7050155791880246E-2</v>
      </c>
      <c r="K8" s="23">
        <f t="shared" si="1"/>
        <v>-3.2891858392768013E-3</v>
      </c>
      <c r="L8" s="23">
        <f t="shared" si="1"/>
        <v>1.7050155791880246E-2</v>
      </c>
      <c r="M8" s="23">
        <f t="shared" si="1"/>
        <v>1.7050155791880246E-2</v>
      </c>
      <c r="N8" s="62">
        <f t="shared" si="1"/>
        <v>1.4910985354278334E-2</v>
      </c>
    </row>
    <row r="9" spans="1:15" s="8" customFormat="1" ht="22" customHeight="1" thickBot="1">
      <c r="A9" s="10" t="s">
        <v>11</v>
      </c>
      <c r="B9" s="26">
        <v>74000</v>
      </c>
      <c r="C9" s="26">
        <v>74500</v>
      </c>
      <c r="D9" s="26">
        <v>74000</v>
      </c>
      <c r="E9" s="26">
        <v>76000</v>
      </c>
      <c r="F9" s="26">
        <v>75000</v>
      </c>
      <c r="G9" s="26">
        <v>75000</v>
      </c>
      <c r="H9" s="26">
        <v>74000</v>
      </c>
      <c r="I9" s="26">
        <v>74000</v>
      </c>
      <c r="J9" s="26">
        <v>74000</v>
      </c>
      <c r="K9" s="26">
        <v>75000</v>
      </c>
      <c r="L9" s="26">
        <v>75000</v>
      </c>
      <c r="M9" s="26">
        <v>75000</v>
      </c>
      <c r="N9" s="61">
        <f>SUM(B9:M9)</f>
        <v>895500</v>
      </c>
    </row>
    <row r="10" spans="1:15" s="8" customFormat="1" ht="22" customHeight="1">
      <c r="A10" s="13" t="s">
        <v>5</v>
      </c>
      <c r="B10" s="22">
        <f>B9-B6</f>
        <v>544</v>
      </c>
      <c r="C10" s="22">
        <f t="shared" ref="C10:N10" si="2">C9-C6</f>
        <v>-1112</v>
      </c>
      <c r="D10" s="22">
        <f t="shared" si="2"/>
        <v>1655</v>
      </c>
      <c r="E10" s="22">
        <f t="shared" si="2"/>
        <v>-819</v>
      </c>
      <c r="F10" s="22">
        <f t="shared" si="2"/>
        <v>3151</v>
      </c>
      <c r="G10" s="22">
        <f t="shared" si="2"/>
        <v>1511</v>
      </c>
      <c r="H10" s="22">
        <f t="shared" si="2"/>
        <v>544</v>
      </c>
      <c r="I10" s="22">
        <f t="shared" si="2"/>
        <v>1402</v>
      </c>
      <c r="J10" s="22">
        <f t="shared" si="2"/>
        <v>544</v>
      </c>
      <c r="K10" s="22">
        <f t="shared" si="2"/>
        <v>3013</v>
      </c>
      <c r="L10" s="22">
        <f t="shared" si="2"/>
        <v>1544</v>
      </c>
      <c r="M10" s="22">
        <f t="shared" si="2"/>
        <v>1544</v>
      </c>
      <c r="N10" s="63">
        <f t="shared" si="2"/>
        <v>13521</v>
      </c>
    </row>
    <row r="11" spans="1:15" s="8" customFormat="1" ht="22" customHeight="1">
      <c r="A11" s="13" t="s">
        <v>10</v>
      </c>
      <c r="B11" s="23">
        <f>(B9-B6)/B6</f>
        <v>7.405793944674363E-3</v>
      </c>
      <c r="C11" s="23">
        <f t="shared" ref="C11:N11" si="3">(C9-C6)/C6</f>
        <v>-1.4706660318467969E-2</v>
      </c>
      <c r="D11" s="23">
        <f t="shared" si="3"/>
        <v>2.2876494574607782E-2</v>
      </c>
      <c r="E11" s="23">
        <f t="shared" si="3"/>
        <v>-1.0661424907900389E-2</v>
      </c>
      <c r="F11" s="23">
        <f t="shared" si="3"/>
        <v>4.3855864382246097E-2</v>
      </c>
      <c r="G11" s="23">
        <f t="shared" si="3"/>
        <v>2.0560900270788825E-2</v>
      </c>
      <c r="H11" s="23">
        <f t="shared" si="3"/>
        <v>7.405793944674363E-3</v>
      </c>
      <c r="I11" s="23">
        <f t="shared" si="3"/>
        <v>1.9311826772087384E-2</v>
      </c>
      <c r="J11" s="23">
        <f t="shared" si="3"/>
        <v>7.405793944674363E-3</v>
      </c>
      <c r="K11" s="23">
        <f t="shared" si="3"/>
        <v>4.1854779335157737E-2</v>
      </c>
      <c r="L11" s="23">
        <f t="shared" si="3"/>
        <v>2.1019385754737531E-2</v>
      </c>
      <c r="M11" s="23">
        <f t="shared" si="3"/>
        <v>2.1019385754737531E-2</v>
      </c>
      <c r="N11" s="62">
        <f t="shared" si="3"/>
        <v>1.5330296979860065E-2</v>
      </c>
    </row>
    <row r="12" spans="1:15" s="8" customFormat="1" ht="22" customHeight="1">
      <c r="A12" s="13"/>
      <c r="B12" s="23"/>
      <c r="C12" s="23"/>
      <c r="D12" s="23"/>
      <c r="E12" s="23"/>
      <c r="F12" s="23"/>
      <c r="G12" s="23"/>
      <c r="H12" s="23"/>
      <c r="I12" s="23"/>
      <c r="J12" s="23"/>
      <c r="K12" s="23"/>
      <c r="L12" s="23"/>
      <c r="M12" s="23"/>
      <c r="N12" s="23"/>
    </row>
    <row r="13" spans="1:15" ht="22" customHeight="1">
      <c r="A13" s="6" t="s">
        <v>15</v>
      </c>
    </row>
    <row r="14" spans="1:15" s="8" customFormat="1" ht="22" customHeight="1">
      <c r="A14" s="8" t="s">
        <v>35</v>
      </c>
    </row>
    <row r="15" spans="1:15" s="3" customFormat="1" ht="22" customHeight="1">
      <c r="A15" s="16" t="s">
        <v>16</v>
      </c>
      <c r="B15" s="37" t="str">
        <f>B4</f>
        <v>JAN</v>
      </c>
      <c r="C15" s="37" t="str">
        <f t="shared" ref="C15:M15" si="4">C4</f>
        <v>FEB</v>
      </c>
      <c r="D15" s="37" t="str">
        <f t="shared" si="4"/>
        <v>MAR</v>
      </c>
      <c r="E15" s="44" t="str">
        <f t="shared" si="4"/>
        <v>APR</v>
      </c>
      <c r="F15" s="44" t="str">
        <f t="shared" si="4"/>
        <v>MAY</v>
      </c>
      <c r="G15" s="44" t="str">
        <f t="shared" si="4"/>
        <v>JUNE</v>
      </c>
      <c r="H15" s="51" t="str">
        <f t="shared" si="4"/>
        <v>JULY</v>
      </c>
      <c r="I15" s="51" t="str">
        <f t="shared" si="4"/>
        <v>AUG</v>
      </c>
      <c r="J15" s="51" t="str">
        <f t="shared" si="4"/>
        <v>SEPT</v>
      </c>
      <c r="K15" s="58" t="str">
        <f t="shared" si="4"/>
        <v>OCT</v>
      </c>
      <c r="L15" s="58" t="str">
        <f t="shared" si="4"/>
        <v>NOV</v>
      </c>
      <c r="M15" s="58" t="str">
        <f t="shared" si="4"/>
        <v>DEC</v>
      </c>
      <c r="N15" s="59" t="s">
        <v>36</v>
      </c>
    </row>
    <row r="16" spans="1:15" ht="22" customHeight="1">
      <c r="A16" s="10" t="s">
        <v>34</v>
      </c>
      <c r="B16" s="18">
        <v>3500</v>
      </c>
      <c r="C16" s="18">
        <v>3900</v>
      </c>
      <c r="D16" s="18">
        <v>3800</v>
      </c>
      <c r="E16" s="18">
        <v>3700</v>
      </c>
      <c r="F16" s="18">
        <v>3900</v>
      </c>
      <c r="G16" s="18">
        <v>4000</v>
      </c>
      <c r="H16" s="18">
        <v>4500</v>
      </c>
      <c r="I16" s="18">
        <v>4000</v>
      </c>
      <c r="J16" s="18">
        <v>3900</v>
      </c>
      <c r="K16" s="18">
        <v>3750</v>
      </c>
      <c r="L16" s="18">
        <v>3800</v>
      </c>
      <c r="M16" s="18">
        <v>3600</v>
      </c>
      <c r="N16" s="60">
        <f>SUM(B16:M16)</f>
        <v>46350</v>
      </c>
    </row>
    <row r="17" spans="1:14" ht="22" customHeight="1" thickBot="1">
      <c r="A17" s="10" t="s">
        <v>14</v>
      </c>
      <c r="B17" s="19">
        <v>3945</v>
      </c>
      <c r="C17" s="19">
        <v>3812</v>
      </c>
      <c r="D17" s="19">
        <v>3912</v>
      </c>
      <c r="E17" s="19">
        <v>3845</v>
      </c>
      <c r="F17" s="19">
        <v>3912</v>
      </c>
      <c r="G17" s="19">
        <v>3989</v>
      </c>
      <c r="H17" s="19">
        <v>4201</v>
      </c>
      <c r="I17" s="19">
        <v>4230</v>
      </c>
      <c r="J17" s="19">
        <v>3825</v>
      </c>
      <c r="K17" s="19">
        <v>3687</v>
      </c>
      <c r="L17" s="19">
        <v>3925</v>
      </c>
      <c r="M17" s="19">
        <v>3845</v>
      </c>
      <c r="N17" s="61">
        <f>SUM(B17:M17)</f>
        <v>47128</v>
      </c>
    </row>
    <row r="18" spans="1:14" ht="22" customHeight="1">
      <c r="A18" s="13" t="s">
        <v>5</v>
      </c>
      <c r="B18" s="20">
        <f>B17-B16</f>
        <v>445</v>
      </c>
      <c r="C18" s="20">
        <f t="shared" ref="C18:M18" si="5">C17-C16</f>
        <v>-88</v>
      </c>
      <c r="D18" s="20">
        <f t="shared" si="5"/>
        <v>112</v>
      </c>
      <c r="E18" s="20">
        <f t="shared" si="5"/>
        <v>145</v>
      </c>
      <c r="F18" s="20">
        <f t="shared" si="5"/>
        <v>12</v>
      </c>
      <c r="G18" s="20">
        <f t="shared" si="5"/>
        <v>-11</v>
      </c>
      <c r="H18" s="20">
        <f t="shared" si="5"/>
        <v>-299</v>
      </c>
      <c r="I18" s="20">
        <f t="shared" si="5"/>
        <v>230</v>
      </c>
      <c r="J18" s="20">
        <f t="shared" si="5"/>
        <v>-75</v>
      </c>
      <c r="K18" s="20">
        <f t="shared" si="5"/>
        <v>-63</v>
      </c>
      <c r="L18" s="20">
        <f t="shared" si="5"/>
        <v>125</v>
      </c>
      <c r="M18" s="20">
        <f t="shared" si="5"/>
        <v>245</v>
      </c>
      <c r="N18" s="60">
        <f>SUM(B18:M18)</f>
        <v>778</v>
      </c>
    </row>
    <row r="19" spans="1:14" ht="22" customHeight="1">
      <c r="A19" s="13" t="s">
        <v>8</v>
      </c>
      <c r="B19" s="15">
        <f>(B17-B16)/B16</f>
        <v>0.12714285714285714</v>
      </c>
      <c r="C19" s="15">
        <f t="shared" ref="C19:N19" si="6">(C17-C16)/C16</f>
        <v>-2.2564102564102566E-2</v>
      </c>
      <c r="D19" s="15">
        <f t="shared" si="6"/>
        <v>2.9473684210526315E-2</v>
      </c>
      <c r="E19" s="15">
        <f t="shared" si="6"/>
        <v>3.9189189189189191E-2</v>
      </c>
      <c r="F19" s="15">
        <f t="shared" si="6"/>
        <v>3.0769230769230769E-3</v>
      </c>
      <c r="G19" s="15">
        <f t="shared" si="6"/>
        <v>-2.7499999999999998E-3</v>
      </c>
      <c r="H19" s="15">
        <f t="shared" si="6"/>
        <v>-6.6444444444444445E-2</v>
      </c>
      <c r="I19" s="15">
        <f t="shared" si="6"/>
        <v>5.7500000000000002E-2</v>
      </c>
      <c r="J19" s="15">
        <f t="shared" si="6"/>
        <v>-1.9230769230769232E-2</v>
      </c>
      <c r="K19" s="15">
        <f t="shared" si="6"/>
        <v>-1.6799999999999999E-2</v>
      </c>
      <c r="L19" s="15">
        <f t="shared" si="6"/>
        <v>3.2894736842105261E-2</v>
      </c>
      <c r="M19" s="15">
        <f t="shared" si="6"/>
        <v>6.805555555555555E-2</v>
      </c>
      <c r="N19" s="62">
        <f t="shared" si="6"/>
        <v>1.6785329018338728E-2</v>
      </c>
    </row>
    <row r="20" spans="1:14" ht="22" customHeight="1" thickBot="1">
      <c r="A20" s="10" t="s">
        <v>4</v>
      </c>
      <c r="B20" s="19">
        <v>4000</v>
      </c>
      <c r="C20" s="19">
        <v>4000</v>
      </c>
      <c r="D20" s="19">
        <v>4000</v>
      </c>
      <c r="E20" s="19">
        <v>4000</v>
      </c>
      <c r="F20" s="19">
        <v>4000</v>
      </c>
      <c r="G20" s="19">
        <v>4200</v>
      </c>
      <c r="H20" s="19">
        <v>4700</v>
      </c>
      <c r="I20" s="19">
        <v>4500</v>
      </c>
      <c r="J20" s="19">
        <v>4000</v>
      </c>
      <c r="K20" s="19">
        <v>4000</v>
      </c>
      <c r="L20" s="19">
        <v>4000</v>
      </c>
      <c r="M20" s="19">
        <v>4000</v>
      </c>
      <c r="N20" s="61">
        <f>SUM(B20:M20)</f>
        <v>49400</v>
      </c>
    </row>
    <row r="21" spans="1:14" ht="22" customHeight="1">
      <c r="A21" s="13" t="s">
        <v>5</v>
      </c>
      <c r="B21" s="20">
        <f>B20-B17</f>
        <v>55</v>
      </c>
      <c r="C21" s="20">
        <f t="shared" ref="C21:N21" si="7">C20-C17</f>
        <v>188</v>
      </c>
      <c r="D21" s="20">
        <f t="shared" si="7"/>
        <v>88</v>
      </c>
      <c r="E21" s="20">
        <f t="shared" si="7"/>
        <v>155</v>
      </c>
      <c r="F21" s="20">
        <f t="shared" si="7"/>
        <v>88</v>
      </c>
      <c r="G21" s="20">
        <f t="shared" si="7"/>
        <v>211</v>
      </c>
      <c r="H21" s="20">
        <f t="shared" si="7"/>
        <v>499</v>
      </c>
      <c r="I21" s="20">
        <f t="shared" si="7"/>
        <v>270</v>
      </c>
      <c r="J21" s="20">
        <f t="shared" si="7"/>
        <v>175</v>
      </c>
      <c r="K21" s="20">
        <f t="shared" si="7"/>
        <v>313</v>
      </c>
      <c r="L21" s="20">
        <f t="shared" si="7"/>
        <v>75</v>
      </c>
      <c r="M21" s="20">
        <f t="shared" si="7"/>
        <v>155</v>
      </c>
      <c r="N21" s="63">
        <f t="shared" si="7"/>
        <v>2272</v>
      </c>
    </row>
    <row r="22" spans="1:14" ht="22" customHeight="1">
      <c r="A22" s="13" t="s">
        <v>8</v>
      </c>
      <c r="B22" s="23">
        <f>(B20-B17)/B17</f>
        <v>1.3941698352344741E-2</v>
      </c>
      <c r="C22" s="23">
        <f t="shared" ref="C22:N22" si="8">(C20-C17)/C17</f>
        <v>4.9317943336831059E-2</v>
      </c>
      <c r="D22" s="23">
        <f t="shared" si="8"/>
        <v>2.2494887525562373E-2</v>
      </c>
      <c r="E22" s="23">
        <f t="shared" si="8"/>
        <v>4.0312093628088429E-2</v>
      </c>
      <c r="F22" s="23">
        <f t="shared" si="8"/>
        <v>2.2494887525562373E-2</v>
      </c>
      <c r="G22" s="23">
        <f t="shared" si="8"/>
        <v>5.2895462521935326E-2</v>
      </c>
      <c r="H22" s="23">
        <f t="shared" si="8"/>
        <v>0.11878124256129494</v>
      </c>
      <c r="I22" s="23">
        <f t="shared" si="8"/>
        <v>6.3829787234042548E-2</v>
      </c>
      <c r="J22" s="23">
        <f t="shared" si="8"/>
        <v>4.5751633986928102E-2</v>
      </c>
      <c r="K22" s="23">
        <f t="shared" si="8"/>
        <v>8.4892866829400601E-2</v>
      </c>
      <c r="L22" s="23">
        <f t="shared" si="8"/>
        <v>1.9108280254777069E-2</v>
      </c>
      <c r="M22" s="23">
        <f t="shared" si="8"/>
        <v>4.0312093628088429E-2</v>
      </c>
      <c r="N22" s="62">
        <f t="shared" si="8"/>
        <v>4.8209132575114583E-2</v>
      </c>
    </row>
    <row r="23" spans="1:14" ht="22" customHeight="1">
      <c r="A23" s="6" t="s">
        <v>17</v>
      </c>
    </row>
    <row r="24" spans="1:14" s="8" customFormat="1" ht="22" customHeight="1">
      <c r="A24" s="8" t="s">
        <v>63</v>
      </c>
    </row>
    <row r="25" spans="1:14" s="8" customFormat="1" ht="22" customHeight="1">
      <c r="A25" s="7"/>
      <c r="B25" s="31"/>
      <c r="C25" s="32" t="s">
        <v>6</v>
      </c>
      <c r="D25" s="33"/>
      <c r="E25" s="38"/>
      <c r="F25" s="39" t="s">
        <v>7</v>
      </c>
      <c r="G25" s="40"/>
      <c r="H25" s="45"/>
      <c r="I25" s="46" t="s">
        <v>12</v>
      </c>
      <c r="J25" s="47"/>
      <c r="K25" s="52"/>
      <c r="L25" s="53" t="s">
        <v>13</v>
      </c>
      <c r="M25" s="54"/>
      <c r="N25" s="24"/>
    </row>
    <row r="26" spans="1:14" s="9" customFormat="1" ht="22" customHeight="1">
      <c r="A26" s="16" t="s">
        <v>37</v>
      </c>
      <c r="B26" s="34" t="s">
        <v>22</v>
      </c>
      <c r="C26" s="35" t="s">
        <v>23</v>
      </c>
      <c r="D26" s="36" t="s">
        <v>24</v>
      </c>
      <c r="E26" s="41" t="s">
        <v>25</v>
      </c>
      <c r="F26" s="42" t="s">
        <v>26</v>
      </c>
      <c r="G26" s="43" t="s">
        <v>27</v>
      </c>
      <c r="H26" s="48" t="s">
        <v>28</v>
      </c>
      <c r="I26" s="49" t="s">
        <v>29</v>
      </c>
      <c r="J26" s="50" t="s">
        <v>30</v>
      </c>
      <c r="K26" s="55" t="s">
        <v>31</v>
      </c>
      <c r="L26" s="56" t="s">
        <v>32</v>
      </c>
      <c r="M26" s="57" t="s">
        <v>33</v>
      </c>
      <c r="N26" s="59" t="s">
        <v>38</v>
      </c>
    </row>
    <row r="27" spans="1:14" s="8" customFormat="1" ht="22" customHeight="1">
      <c r="A27" s="10" t="s">
        <v>19</v>
      </c>
      <c r="B27" s="11">
        <v>18.5</v>
      </c>
      <c r="C27" s="11">
        <v>18.5</v>
      </c>
      <c r="D27" s="11">
        <v>18.5</v>
      </c>
      <c r="E27" s="11">
        <v>18.5</v>
      </c>
      <c r="F27" s="11">
        <v>19</v>
      </c>
      <c r="G27" s="11">
        <v>19</v>
      </c>
      <c r="H27" s="11">
        <v>18.5</v>
      </c>
      <c r="I27" s="11">
        <v>18.5</v>
      </c>
      <c r="J27" s="11">
        <v>18.5</v>
      </c>
      <c r="K27" s="11">
        <v>19</v>
      </c>
      <c r="L27" s="11">
        <v>19</v>
      </c>
      <c r="M27" s="11">
        <v>19</v>
      </c>
      <c r="N27" s="64">
        <f>AVERAGE(B27:M27)</f>
        <v>18.708333333333332</v>
      </c>
    </row>
    <row r="28" spans="1:14" s="8" customFormat="1" ht="22" customHeight="1" thickBot="1">
      <c r="A28" s="10" t="s">
        <v>20</v>
      </c>
      <c r="B28" s="17">
        <f>B6/B17</f>
        <v>18.620025348542459</v>
      </c>
      <c r="C28" s="17">
        <f t="shared" ref="C28:M28" si="9">C6/C17</f>
        <v>19.835257082896117</v>
      </c>
      <c r="D28" s="17">
        <f t="shared" si="9"/>
        <v>18.493098159509202</v>
      </c>
      <c r="E28" s="17">
        <f t="shared" si="9"/>
        <v>19.978933680104031</v>
      </c>
      <c r="F28" s="17">
        <f t="shared" si="9"/>
        <v>18.366308793456032</v>
      </c>
      <c r="G28" s="17">
        <f t="shared" si="9"/>
        <v>18.422913010779645</v>
      </c>
      <c r="H28" s="17">
        <f t="shared" si="9"/>
        <v>17.485360628421805</v>
      </c>
      <c r="I28" s="17">
        <f t="shared" si="9"/>
        <v>17.162647754137115</v>
      </c>
      <c r="J28" s="17">
        <f t="shared" si="9"/>
        <v>19.204183006535949</v>
      </c>
      <c r="K28" s="17">
        <f t="shared" si="9"/>
        <v>19.524545701112014</v>
      </c>
      <c r="L28" s="17">
        <f t="shared" si="9"/>
        <v>18.714904458598728</v>
      </c>
      <c r="M28" s="17">
        <f t="shared" si="9"/>
        <v>19.104291287386214</v>
      </c>
      <c r="N28" s="65">
        <f>AVERAGE(B28:M28)</f>
        <v>18.742705742623276</v>
      </c>
    </row>
    <row r="29" spans="1:14" s="8" customFormat="1" ht="22" customHeight="1">
      <c r="A29" s="13" t="s">
        <v>5</v>
      </c>
      <c r="B29" s="14">
        <f>B28-B27</f>
        <v>0.12002534854245894</v>
      </c>
      <c r="C29" s="14">
        <f t="shared" ref="C29:M29" si="10">C28-C27</f>
        <v>1.335257082896117</v>
      </c>
      <c r="D29" s="14">
        <f t="shared" si="10"/>
        <v>-6.9018404907978947E-3</v>
      </c>
      <c r="E29" s="14">
        <f t="shared" si="10"/>
        <v>1.4789336801040314</v>
      </c>
      <c r="F29" s="14">
        <f t="shared" si="10"/>
        <v>-0.63369120654396838</v>
      </c>
      <c r="G29" s="14">
        <f t="shared" si="10"/>
        <v>-0.57708698922035495</v>
      </c>
      <c r="H29" s="14">
        <f t="shared" si="10"/>
        <v>-1.0146393715781947</v>
      </c>
      <c r="I29" s="14">
        <f t="shared" si="10"/>
        <v>-1.3373522458628848</v>
      </c>
      <c r="J29" s="14">
        <f t="shared" si="10"/>
        <v>0.70418300653594912</v>
      </c>
      <c r="K29" s="14">
        <f t="shared" si="10"/>
        <v>0.52454570111201448</v>
      </c>
      <c r="L29" s="14">
        <f t="shared" si="10"/>
        <v>-0.28509554140127236</v>
      </c>
      <c r="M29" s="14">
        <f t="shared" si="10"/>
        <v>0.10429128738621429</v>
      </c>
      <c r="N29" s="64">
        <f>AVERAGE(B29:M29)</f>
        <v>3.4372409289942674E-2</v>
      </c>
    </row>
    <row r="30" spans="1:14" s="8" customFormat="1" ht="22" customHeight="1">
      <c r="A30" s="13" t="s">
        <v>8</v>
      </c>
      <c r="B30" s="15">
        <f>(B28-B27)/B27</f>
        <v>6.4878566779707535E-3</v>
      </c>
      <c r="C30" s="15">
        <f t="shared" ref="C30:N30" si="11">(C28-C27)/C27</f>
        <v>7.2176058534925244E-2</v>
      </c>
      <c r="D30" s="15">
        <f t="shared" si="11"/>
        <v>-3.7307245896204839E-4</v>
      </c>
      <c r="E30" s="15">
        <f t="shared" si="11"/>
        <v>7.9942361086704397E-2</v>
      </c>
      <c r="F30" s="15">
        <f t="shared" si="11"/>
        <v>-3.3352168765472021E-2</v>
      </c>
      <c r="G30" s="15">
        <f t="shared" si="11"/>
        <v>-3.0372999432650261E-2</v>
      </c>
      <c r="H30" s="15">
        <f t="shared" si="11"/>
        <v>-5.4845371436659171E-2</v>
      </c>
      <c r="I30" s="15">
        <f t="shared" si="11"/>
        <v>-7.2289310587182964E-2</v>
      </c>
      <c r="J30" s="15">
        <f t="shared" si="11"/>
        <v>3.8063946299240495E-2</v>
      </c>
      <c r="K30" s="15">
        <f t="shared" si="11"/>
        <v>2.7607668479579711E-2</v>
      </c>
      <c r="L30" s="15">
        <f t="shared" si="11"/>
        <v>-1.5005028494803807E-2</v>
      </c>
      <c r="M30" s="15">
        <f t="shared" si="11"/>
        <v>5.4890151255902256E-3</v>
      </c>
      <c r="N30" s="62">
        <f t="shared" si="11"/>
        <v>1.8372780021350681E-3</v>
      </c>
    </row>
    <row r="31" spans="1:14" s="8" customFormat="1" ht="22" customHeight="1" thickBot="1">
      <c r="A31" s="10" t="s">
        <v>4</v>
      </c>
      <c r="B31" s="12">
        <v>19</v>
      </c>
      <c r="C31" s="12">
        <v>19</v>
      </c>
      <c r="D31" s="12">
        <v>19</v>
      </c>
      <c r="E31" s="12">
        <v>19</v>
      </c>
      <c r="F31" s="12">
        <v>19.5</v>
      </c>
      <c r="G31" s="12">
        <v>19.5</v>
      </c>
      <c r="H31" s="12">
        <v>19</v>
      </c>
      <c r="I31" s="12">
        <v>19</v>
      </c>
      <c r="J31" s="12">
        <v>19.5</v>
      </c>
      <c r="K31" s="12">
        <v>19.5</v>
      </c>
      <c r="L31" s="12">
        <v>19.5</v>
      </c>
      <c r="M31" s="12">
        <v>19.5</v>
      </c>
      <c r="N31" s="65">
        <f>AVERAGE(B31:M31)</f>
        <v>19.25</v>
      </c>
    </row>
    <row r="32" spans="1:14" s="8" customFormat="1" ht="22" customHeight="1">
      <c r="A32" s="13" t="s">
        <v>5</v>
      </c>
      <c r="B32" s="14">
        <f>B31-B28</f>
        <v>0.37997465145754106</v>
      </c>
      <c r="C32" s="14">
        <f t="shared" ref="C32:M32" si="12">C31-C28</f>
        <v>-0.835257082896117</v>
      </c>
      <c r="D32" s="14">
        <f t="shared" si="12"/>
        <v>0.50690184049079789</v>
      </c>
      <c r="E32" s="14">
        <f t="shared" si="12"/>
        <v>-0.97893368010403137</v>
      </c>
      <c r="F32" s="14">
        <f t="shared" si="12"/>
        <v>1.1336912065439684</v>
      </c>
      <c r="G32" s="14">
        <f t="shared" si="12"/>
        <v>1.077086989220355</v>
      </c>
      <c r="H32" s="14">
        <f t="shared" si="12"/>
        <v>1.5146393715781947</v>
      </c>
      <c r="I32" s="14">
        <f t="shared" si="12"/>
        <v>1.8373522458628848</v>
      </c>
      <c r="J32" s="14">
        <f t="shared" si="12"/>
        <v>0.29581699346405088</v>
      </c>
      <c r="K32" s="14">
        <f t="shared" si="12"/>
        <v>-2.4545701112014484E-2</v>
      </c>
      <c r="L32" s="14">
        <f t="shared" si="12"/>
        <v>0.78509554140127236</v>
      </c>
      <c r="M32" s="14">
        <f t="shared" si="12"/>
        <v>0.39570871261378571</v>
      </c>
      <c r="N32" s="64">
        <f>AVERAGE(B32:M32)</f>
        <v>0.50729425737672396</v>
      </c>
    </row>
    <row r="33" spans="1:14" s="8" customFormat="1" ht="22" customHeight="1">
      <c r="A33" s="13" t="s">
        <v>8</v>
      </c>
      <c r="B33" s="23">
        <f>(B31-B28)/B28</f>
        <v>2.040677412328468E-2</v>
      </c>
      <c r="C33" s="23">
        <f t="shared" ref="C33:N33" si="13">(C31-C28)/C28</f>
        <v>-4.2109718034174445E-2</v>
      </c>
      <c r="D33" s="23">
        <f t="shared" si="13"/>
        <v>2.7410325523533091E-2</v>
      </c>
      <c r="E33" s="23">
        <f t="shared" si="13"/>
        <v>-4.8998294692719255E-2</v>
      </c>
      <c r="F33" s="23">
        <f t="shared" si="13"/>
        <v>6.1726676780470217E-2</v>
      </c>
      <c r="G33" s="23">
        <f t="shared" si="13"/>
        <v>5.8464532106845865E-2</v>
      </c>
      <c r="H33" s="23">
        <f t="shared" si="13"/>
        <v>8.662328468743187E-2</v>
      </c>
      <c r="I33" s="23">
        <f t="shared" si="13"/>
        <v>0.10705529077936035</v>
      </c>
      <c r="J33" s="23">
        <f t="shared" si="13"/>
        <v>1.5403779133086399E-2</v>
      </c>
      <c r="K33" s="23">
        <f t="shared" si="13"/>
        <v>-1.2571714337310544E-3</v>
      </c>
      <c r="L33" s="23">
        <f t="shared" si="13"/>
        <v>4.1950283162709566E-2</v>
      </c>
      <c r="M33" s="23">
        <f t="shared" si="13"/>
        <v>2.0713079939011194E-2</v>
      </c>
      <c r="N33" s="62">
        <f t="shared" si="13"/>
        <v>2.7066223220005702E-2</v>
      </c>
    </row>
    <row r="34" spans="1:14" ht="22" customHeight="1">
      <c r="A34" s="4"/>
      <c r="B34" s="5"/>
      <c r="C34" s="5"/>
      <c r="D34" s="5"/>
      <c r="E34" s="5"/>
      <c r="F34" s="5"/>
      <c r="G34" s="5"/>
    </row>
  </sheetData>
  <phoneticPr fontId="4" type="noConversion"/>
  <conditionalFormatting sqref="B7:M12">
    <cfRule type="cellIs" dxfId="24" priority="23" operator="lessThan">
      <formula>0</formula>
    </cfRule>
  </conditionalFormatting>
  <conditionalFormatting sqref="H27:M27">
    <cfRule type="cellIs" dxfId="23" priority="12" operator="lessThan">
      <formula>0</formula>
    </cfRule>
  </conditionalFormatting>
  <conditionalFormatting sqref="B16:M22">
    <cfRule type="cellIs" dxfId="22" priority="19" operator="lessThan">
      <formula>0</formula>
    </cfRule>
  </conditionalFormatting>
  <conditionalFormatting sqref="B27:G27 B34:G34 B28:M33">
    <cfRule type="cellIs" dxfId="21" priority="16" operator="lessThan">
      <formula>0</formula>
    </cfRule>
  </conditionalFormatting>
  <conditionalFormatting sqref="B5:M6">
    <cfRule type="cellIs" dxfId="20" priority="11" operator="lessThan">
      <formula>0</formula>
    </cfRule>
  </conditionalFormatting>
  <conditionalFormatting sqref="N10">
    <cfRule type="cellIs" dxfId="19" priority="9" operator="lessThan">
      <formula>0</formula>
    </cfRule>
  </conditionalFormatting>
  <conditionalFormatting sqref="N8">
    <cfRule type="cellIs" dxfId="18" priority="8" operator="lessThan">
      <formula>0</formula>
    </cfRule>
  </conditionalFormatting>
  <conditionalFormatting sqref="N11:N12">
    <cfRule type="cellIs" dxfId="17" priority="7" operator="lessThan">
      <formula>0</formula>
    </cfRule>
  </conditionalFormatting>
  <conditionalFormatting sqref="N21">
    <cfRule type="cellIs" dxfId="16" priority="6" operator="lessThan">
      <formula>0</formula>
    </cfRule>
  </conditionalFormatting>
  <conditionalFormatting sqref="N19">
    <cfRule type="cellIs" dxfId="15" priority="5" operator="lessThan">
      <formula>0</formula>
    </cfRule>
  </conditionalFormatting>
  <conditionalFormatting sqref="N22">
    <cfRule type="cellIs" dxfId="14" priority="4" operator="lessThan">
      <formula>0</formula>
    </cfRule>
  </conditionalFormatting>
  <conditionalFormatting sqref="N30">
    <cfRule type="cellIs" dxfId="13" priority="2" operator="lessThan">
      <formula>0</formula>
    </cfRule>
  </conditionalFormatting>
  <conditionalFormatting sqref="N33">
    <cfRule type="cellIs" dxfId="12" priority="1" operator="lessThan">
      <formula>0</formula>
    </cfRule>
  </conditionalFormatting>
  <pageMargins left="0.25" right="0.25" top="0.75" bottom="0.75" header="0.3" footer="0.3"/>
  <pageSetup paperSize="5" orientation="landscape" horizontalDpi="4294967292" verticalDpi="4294967292"/>
  <headerFooter>
    <oddHeader>&amp;L&amp;"Gill Sans,Bold"&amp;18&amp;K006699Location &amp; Sales Assessment</oddHeader>
    <oddFooter>&amp;C&amp;"Gill Sans,Regular"&amp;P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showRowColHeaders="0" showRuler="0" topLeftCell="A6" workbookViewId="0">
      <selection activeCell="A4" sqref="A4"/>
    </sheetView>
  </sheetViews>
  <sheetFormatPr baseColWidth="10" defaultRowHeight="22" customHeight="1" x14ac:dyDescent="0"/>
  <cols>
    <col min="1" max="1" width="15.6640625" style="2" customWidth="1"/>
    <col min="2" max="13" width="10.33203125" style="2" customWidth="1"/>
    <col min="14" max="14" width="12.83203125" style="2" customWidth="1"/>
    <col min="15" max="16384" width="10.83203125" style="2"/>
  </cols>
  <sheetData>
    <row r="1" spans="1:15" ht="22" customHeight="1">
      <c r="A1" s="1" t="s">
        <v>45</v>
      </c>
      <c r="G1" s="13" t="s">
        <v>0</v>
      </c>
      <c r="H1" s="27">
        <v>41193</v>
      </c>
      <c r="I1" s="13" t="s">
        <v>21</v>
      </c>
      <c r="J1" s="28" t="s">
        <v>18</v>
      </c>
      <c r="K1" s="29" t="s">
        <v>40</v>
      </c>
      <c r="L1" s="8"/>
      <c r="M1" s="8"/>
      <c r="N1" s="30" t="s">
        <v>39</v>
      </c>
      <c r="O1" s="8"/>
    </row>
    <row r="2" spans="1:15" ht="22" customHeight="1">
      <c r="A2" s="8" t="s">
        <v>65</v>
      </c>
      <c r="B2" s="8"/>
      <c r="C2" s="8"/>
      <c r="D2" s="8"/>
      <c r="E2" s="8"/>
      <c r="F2" s="8"/>
      <c r="G2" s="8"/>
      <c r="H2" s="8"/>
      <c r="I2" s="8"/>
      <c r="J2" s="8"/>
      <c r="K2" s="8"/>
      <c r="L2" s="8"/>
      <c r="M2" s="8"/>
    </row>
    <row r="3" spans="1:15" s="8" customFormat="1" ht="22" customHeight="1">
      <c r="A3" s="7"/>
      <c r="B3" s="31"/>
      <c r="C3" s="32" t="s">
        <v>6</v>
      </c>
      <c r="D3" s="33"/>
      <c r="E3" s="38"/>
      <c r="F3" s="39" t="s">
        <v>7</v>
      </c>
      <c r="G3" s="40"/>
      <c r="H3" s="45"/>
      <c r="I3" s="46" t="s">
        <v>12</v>
      </c>
      <c r="J3" s="47"/>
      <c r="K3" s="52"/>
      <c r="L3" s="53" t="s">
        <v>13</v>
      </c>
      <c r="M3" s="54"/>
    </row>
    <row r="4" spans="1:15" s="9" customFormat="1" ht="22" customHeight="1">
      <c r="A4" s="16" t="s">
        <v>1</v>
      </c>
      <c r="B4" s="34" t="s">
        <v>22</v>
      </c>
      <c r="C4" s="35" t="s">
        <v>23</v>
      </c>
      <c r="D4" s="36" t="s">
        <v>24</v>
      </c>
      <c r="E4" s="41" t="s">
        <v>25</v>
      </c>
      <c r="F4" s="42" t="s">
        <v>26</v>
      </c>
      <c r="G4" s="43" t="s">
        <v>27</v>
      </c>
      <c r="H4" s="48" t="s">
        <v>28</v>
      </c>
      <c r="I4" s="49" t="s">
        <v>29</v>
      </c>
      <c r="J4" s="50" t="s">
        <v>30</v>
      </c>
      <c r="K4" s="55" t="s">
        <v>31</v>
      </c>
      <c r="L4" s="56" t="s">
        <v>32</v>
      </c>
      <c r="M4" s="57" t="s">
        <v>33</v>
      </c>
      <c r="N4" s="59" t="s">
        <v>36</v>
      </c>
    </row>
    <row r="5" spans="1:15" s="8" customFormat="1" ht="22" customHeight="1">
      <c r="A5" s="10" t="s">
        <v>2</v>
      </c>
      <c r="B5" s="25">
        <v>777</v>
      </c>
      <c r="C5" s="25">
        <v>777</v>
      </c>
      <c r="D5" s="25">
        <v>777</v>
      </c>
      <c r="E5" s="25">
        <v>777</v>
      </c>
      <c r="F5" s="25">
        <v>777</v>
      </c>
      <c r="G5" s="25">
        <v>777</v>
      </c>
      <c r="H5" s="25">
        <v>777</v>
      </c>
      <c r="I5" s="25">
        <v>777</v>
      </c>
      <c r="J5" s="25">
        <v>777</v>
      </c>
      <c r="K5" s="25">
        <v>777</v>
      </c>
      <c r="L5" s="25">
        <v>777</v>
      </c>
      <c r="M5" s="25">
        <v>777</v>
      </c>
      <c r="N5" s="60">
        <f>SUM(B5:M5)</f>
        <v>9324</v>
      </c>
    </row>
    <row r="6" spans="1:15" s="8" customFormat="1" ht="22" customHeight="1" thickBot="1">
      <c r="A6" s="10" t="s">
        <v>3</v>
      </c>
      <c r="B6" s="26">
        <v>888</v>
      </c>
      <c r="C6" s="26">
        <v>888</v>
      </c>
      <c r="D6" s="26">
        <v>888</v>
      </c>
      <c r="E6" s="26">
        <v>888</v>
      </c>
      <c r="F6" s="26">
        <v>888</v>
      </c>
      <c r="G6" s="26">
        <v>888</v>
      </c>
      <c r="H6" s="26">
        <v>888</v>
      </c>
      <c r="I6" s="26">
        <v>888</v>
      </c>
      <c r="J6" s="26">
        <v>888</v>
      </c>
      <c r="K6" s="26">
        <v>888</v>
      </c>
      <c r="L6" s="26">
        <v>888</v>
      </c>
      <c r="M6" s="26">
        <v>888</v>
      </c>
      <c r="N6" s="61">
        <f>SUM(B6:M6)</f>
        <v>10656</v>
      </c>
    </row>
    <row r="7" spans="1:15" s="8" customFormat="1" ht="22" customHeight="1">
      <c r="A7" s="13" t="s">
        <v>5</v>
      </c>
      <c r="B7" s="21">
        <f>B6-B5</f>
        <v>111</v>
      </c>
      <c r="C7" s="21">
        <f t="shared" ref="C7:M7" si="0">C6-C5</f>
        <v>111</v>
      </c>
      <c r="D7" s="21">
        <f t="shared" si="0"/>
        <v>111</v>
      </c>
      <c r="E7" s="21">
        <f t="shared" si="0"/>
        <v>111</v>
      </c>
      <c r="F7" s="21">
        <f t="shared" si="0"/>
        <v>111</v>
      </c>
      <c r="G7" s="21">
        <f t="shared" si="0"/>
        <v>111</v>
      </c>
      <c r="H7" s="21">
        <f t="shared" si="0"/>
        <v>111</v>
      </c>
      <c r="I7" s="21">
        <f t="shared" si="0"/>
        <v>111</v>
      </c>
      <c r="J7" s="21">
        <f t="shared" si="0"/>
        <v>111</v>
      </c>
      <c r="K7" s="21">
        <f t="shared" si="0"/>
        <v>111</v>
      </c>
      <c r="L7" s="21">
        <f t="shared" si="0"/>
        <v>111</v>
      </c>
      <c r="M7" s="21">
        <f t="shared" si="0"/>
        <v>111</v>
      </c>
      <c r="N7" s="60">
        <f>SUM(B7:M7)</f>
        <v>1332</v>
      </c>
    </row>
    <row r="8" spans="1:15" s="8" customFormat="1" ht="22" customHeight="1">
      <c r="A8" s="13" t="s">
        <v>9</v>
      </c>
      <c r="B8" s="23">
        <f>(B6-B5)/B5</f>
        <v>0.14285714285714285</v>
      </c>
      <c r="C8" s="23">
        <f t="shared" ref="C8:N8" si="1">(C6-C5)/C5</f>
        <v>0.14285714285714285</v>
      </c>
      <c r="D8" s="23">
        <f t="shared" si="1"/>
        <v>0.14285714285714285</v>
      </c>
      <c r="E8" s="23">
        <f t="shared" si="1"/>
        <v>0.14285714285714285</v>
      </c>
      <c r="F8" s="23">
        <f t="shared" si="1"/>
        <v>0.14285714285714285</v>
      </c>
      <c r="G8" s="23">
        <f t="shared" si="1"/>
        <v>0.14285714285714285</v>
      </c>
      <c r="H8" s="23">
        <f t="shared" si="1"/>
        <v>0.14285714285714285</v>
      </c>
      <c r="I8" s="23">
        <f t="shared" si="1"/>
        <v>0.14285714285714285</v>
      </c>
      <c r="J8" s="23">
        <f t="shared" si="1"/>
        <v>0.14285714285714285</v>
      </c>
      <c r="K8" s="23">
        <f t="shared" si="1"/>
        <v>0.14285714285714285</v>
      </c>
      <c r="L8" s="23">
        <f t="shared" si="1"/>
        <v>0.14285714285714285</v>
      </c>
      <c r="M8" s="23">
        <f t="shared" si="1"/>
        <v>0.14285714285714285</v>
      </c>
      <c r="N8" s="62">
        <f t="shared" si="1"/>
        <v>0.14285714285714285</v>
      </c>
    </row>
    <row r="9" spans="1:15" s="8" customFormat="1" ht="22" customHeight="1" thickBot="1">
      <c r="A9" s="10" t="s">
        <v>11</v>
      </c>
      <c r="B9" s="26">
        <v>999</v>
      </c>
      <c r="C9" s="26">
        <v>999</v>
      </c>
      <c r="D9" s="26">
        <v>999</v>
      </c>
      <c r="E9" s="26">
        <v>999</v>
      </c>
      <c r="F9" s="26">
        <v>999</v>
      </c>
      <c r="G9" s="26">
        <v>999</v>
      </c>
      <c r="H9" s="26">
        <v>999</v>
      </c>
      <c r="I9" s="26">
        <v>999</v>
      </c>
      <c r="J9" s="26">
        <v>999</v>
      </c>
      <c r="K9" s="26">
        <v>999</v>
      </c>
      <c r="L9" s="26">
        <v>999</v>
      </c>
      <c r="M9" s="26">
        <v>999</v>
      </c>
      <c r="N9" s="61">
        <f>SUM(B9:M9)</f>
        <v>11988</v>
      </c>
    </row>
    <row r="10" spans="1:15" s="8" customFormat="1" ht="22" customHeight="1">
      <c r="A10" s="13" t="s">
        <v>5</v>
      </c>
      <c r="B10" s="22">
        <f>B9-B6</f>
        <v>111</v>
      </c>
      <c r="C10" s="22">
        <f t="shared" ref="C10:N10" si="2">C9-C6</f>
        <v>111</v>
      </c>
      <c r="D10" s="22">
        <f t="shared" si="2"/>
        <v>111</v>
      </c>
      <c r="E10" s="22">
        <f t="shared" si="2"/>
        <v>111</v>
      </c>
      <c r="F10" s="22">
        <f t="shared" si="2"/>
        <v>111</v>
      </c>
      <c r="G10" s="22">
        <f t="shared" si="2"/>
        <v>111</v>
      </c>
      <c r="H10" s="22">
        <f t="shared" si="2"/>
        <v>111</v>
      </c>
      <c r="I10" s="22">
        <f t="shared" si="2"/>
        <v>111</v>
      </c>
      <c r="J10" s="22">
        <f t="shared" si="2"/>
        <v>111</v>
      </c>
      <c r="K10" s="22">
        <f t="shared" si="2"/>
        <v>111</v>
      </c>
      <c r="L10" s="22">
        <f t="shared" si="2"/>
        <v>111</v>
      </c>
      <c r="M10" s="22">
        <f t="shared" si="2"/>
        <v>111</v>
      </c>
      <c r="N10" s="63">
        <f t="shared" si="2"/>
        <v>1332</v>
      </c>
    </row>
    <row r="11" spans="1:15" s="8" customFormat="1" ht="22" customHeight="1">
      <c r="A11" s="13" t="s">
        <v>10</v>
      </c>
      <c r="B11" s="23">
        <f>(B9-B6)/B6</f>
        <v>0.125</v>
      </c>
      <c r="C11" s="23">
        <f t="shared" ref="C11:N11" si="3">(C9-C6)/C6</f>
        <v>0.125</v>
      </c>
      <c r="D11" s="23">
        <f t="shared" si="3"/>
        <v>0.125</v>
      </c>
      <c r="E11" s="23">
        <f t="shared" si="3"/>
        <v>0.125</v>
      </c>
      <c r="F11" s="23">
        <f t="shared" si="3"/>
        <v>0.125</v>
      </c>
      <c r="G11" s="23">
        <f t="shared" si="3"/>
        <v>0.125</v>
      </c>
      <c r="H11" s="23">
        <f t="shared" si="3"/>
        <v>0.125</v>
      </c>
      <c r="I11" s="23">
        <f t="shared" si="3"/>
        <v>0.125</v>
      </c>
      <c r="J11" s="23">
        <f t="shared" si="3"/>
        <v>0.125</v>
      </c>
      <c r="K11" s="23">
        <f t="shared" si="3"/>
        <v>0.125</v>
      </c>
      <c r="L11" s="23">
        <f t="shared" si="3"/>
        <v>0.125</v>
      </c>
      <c r="M11" s="23">
        <f t="shared" si="3"/>
        <v>0.125</v>
      </c>
      <c r="N11" s="62">
        <f t="shared" si="3"/>
        <v>0.125</v>
      </c>
    </row>
    <row r="12" spans="1:15" s="8" customFormat="1" ht="22" customHeight="1">
      <c r="A12" s="13"/>
      <c r="B12" s="23"/>
      <c r="C12" s="23"/>
      <c r="D12" s="23"/>
      <c r="E12" s="23"/>
      <c r="F12" s="23"/>
      <c r="G12" s="23"/>
      <c r="H12" s="23"/>
      <c r="I12" s="23"/>
      <c r="J12" s="23"/>
      <c r="K12" s="23"/>
      <c r="L12" s="23"/>
      <c r="M12" s="23"/>
      <c r="N12" s="23"/>
    </row>
    <row r="13" spans="1:15" ht="22" customHeight="1">
      <c r="A13" s="6" t="s">
        <v>15</v>
      </c>
    </row>
    <row r="14" spans="1:15" s="8" customFormat="1" ht="22" customHeight="1">
      <c r="A14" s="8" t="s">
        <v>35</v>
      </c>
    </row>
    <row r="15" spans="1:15" s="3" customFormat="1" ht="22" customHeight="1">
      <c r="A15" s="16" t="s">
        <v>16</v>
      </c>
      <c r="B15" s="37" t="str">
        <f>B4</f>
        <v>JAN</v>
      </c>
      <c r="C15" s="37" t="str">
        <f t="shared" ref="C15:M15" si="4">C4</f>
        <v>FEB</v>
      </c>
      <c r="D15" s="37" t="str">
        <f t="shared" si="4"/>
        <v>MAR</v>
      </c>
      <c r="E15" s="44" t="str">
        <f t="shared" si="4"/>
        <v>APR</v>
      </c>
      <c r="F15" s="44" t="str">
        <f t="shared" si="4"/>
        <v>MAY</v>
      </c>
      <c r="G15" s="44" t="str">
        <f t="shared" si="4"/>
        <v>JUNE</v>
      </c>
      <c r="H15" s="51" t="str">
        <f t="shared" si="4"/>
        <v>JULY</v>
      </c>
      <c r="I15" s="51" t="str">
        <f t="shared" si="4"/>
        <v>AUG</v>
      </c>
      <c r="J15" s="51" t="str">
        <f t="shared" si="4"/>
        <v>SEPT</v>
      </c>
      <c r="K15" s="58" t="str">
        <f t="shared" si="4"/>
        <v>OCT</v>
      </c>
      <c r="L15" s="58" t="str">
        <f t="shared" si="4"/>
        <v>NOV</v>
      </c>
      <c r="M15" s="58" t="str">
        <f t="shared" si="4"/>
        <v>DEC</v>
      </c>
      <c r="N15" s="59" t="s">
        <v>36</v>
      </c>
    </row>
    <row r="16" spans="1:15" ht="22" customHeight="1">
      <c r="A16" s="10" t="s">
        <v>34</v>
      </c>
      <c r="B16" s="18">
        <v>123</v>
      </c>
      <c r="C16" s="18">
        <v>123</v>
      </c>
      <c r="D16" s="18">
        <v>123</v>
      </c>
      <c r="E16" s="18">
        <v>123</v>
      </c>
      <c r="F16" s="18">
        <v>123</v>
      </c>
      <c r="G16" s="18">
        <v>123</v>
      </c>
      <c r="H16" s="18">
        <v>123</v>
      </c>
      <c r="I16" s="18">
        <v>123</v>
      </c>
      <c r="J16" s="18">
        <v>123</v>
      </c>
      <c r="K16" s="18">
        <v>123</v>
      </c>
      <c r="L16" s="18">
        <v>123</v>
      </c>
      <c r="M16" s="18">
        <v>123</v>
      </c>
      <c r="N16" s="60">
        <f>SUM(B16:M16)</f>
        <v>1476</v>
      </c>
    </row>
    <row r="17" spans="1:14" ht="22" customHeight="1" thickBot="1">
      <c r="A17" s="10" t="s">
        <v>14</v>
      </c>
      <c r="B17" s="19">
        <v>234</v>
      </c>
      <c r="C17" s="19">
        <v>234</v>
      </c>
      <c r="D17" s="19">
        <v>234</v>
      </c>
      <c r="E17" s="19">
        <v>234</v>
      </c>
      <c r="F17" s="19">
        <v>234</v>
      </c>
      <c r="G17" s="19">
        <v>234</v>
      </c>
      <c r="H17" s="19">
        <v>234</v>
      </c>
      <c r="I17" s="19">
        <v>234</v>
      </c>
      <c r="J17" s="19">
        <v>234</v>
      </c>
      <c r="K17" s="19">
        <v>234</v>
      </c>
      <c r="L17" s="19">
        <v>234</v>
      </c>
      <c r="M17" s="19">
        <v>234</v>
      </c>
      <c r="N17" s="61">
        <f>SUM(B17:M17)</f>
        <v>2808</v>
      </c>
    </row>
    <row r="18" spans="1:14" ht="22" customHeight="1">
      <c r="A18" s="13" t="s">
        <v>5</v>
      </c>
      <c r="B18" s="20">
        <f>B17-B16</f>
        <v>111</v>
      </c>
      <c r="C18" s="20">
        <f t="shared" ref="C18:M18" si="5">C17-C16</f>
        <v>111</v>
      </c>
      <c r="D18" s="20">
        <f t="shared" si="5"/>
        <v>111</v>
      </c>
      <c r="E18" s="20">
        <f t="shared" si="5"/>
        <v>111</v>
      </c>
      <c r="F18" s="20">
        <f t="shared" si="5"/>
        <v>111</v>
      </c>
      <c r="G18" s="20">
        <f t="shared" si="5"/>
        <v>111</v>
      </c>
      <c r="H18" s="20">
        <f t="shared" si="5"/>
        <v>111</v>
      </c>
      <c r="I18" s="20">
        <f t="shared" si="5"/>
        <v>111</v>
      </c>
      <c r="J18" s="20">
        <f t="shared" si="5"/>
        <v>111</v>
      </c>
      <c r="K18" s="20">
        <f t="shared" si="5"/>
        <v>111</v>
      </c>
      <c r="L18" s="20">
        <f t="shared" si="5"/>
        <v>111</v>
      </c>
      <c r="M18" s="20">
        <f t="shared" si="5"/>
        <v>111</v>
      </c>
      <c r="N18" s="60">
        <f>SUM(B18:M18)</f>
        <v>1332</v>
      </c>
    </row>
    <row r="19" spans="1:14" ht="22" customHeight="1">
      <c r="A19" s="13" t="s">
        <v>8</v>
      </c>
      <c r="B19" s="15">
        <f>(B17-B16)/B16</f>
        <v>0.90243902439024393</v>
      </c>
      <c r="C19" s="15">
        <f t="shared" ref="C19:N19" si="6">(C17-C16)/C16</f>
        <v>0.90243902439024393</v>
      </c>
      <c r="D19" s="15">
        <f t="shared" si="6"/>
        <v>0.90243902439024393</v>
      </c>
      <c r="E19" s="15">
        <f t="shared" si="6"/>
        <v>0.90243902439024393</v>
      </c>
      <c r="F19" s="15">
        <f t="shared" si="6"/>
        <v>0.90243902439024393</v>
      </c>
      <c r="G19" s="15">
        <f t="shared" si="6"/>
        <v>0.90243902439024393</v>
      </c>
      <c r="H19" s="15">
        <f t="shared" si="6"/>
        <v>0.90243902439024393</v>
      </c>
      <c r="I19" s="15">
        <f t="shared" si="6"/>
        <v>0.90243902439024393</v>
      </c>
      <c r="J19" s="15">
        <f t="shared" si="6"/>
        <v>0.90243902439024393</v>
      </c>
      <c r="K19" s="15">
        <f t="shared" si="6"/>
        <v>0.90243902439024393</v>
      </c>
      <c r="L19" s="15">
        <f t="shared" si="6"/>
        <v>0.90243902439024393</v>
      </c>
      <c r="M19" s="15">
        <f t="shared" si="6"/>
        <v>0.90243902439024393</v>
      </c>
      <c r="N19" s="62">
        <f t="shared" si="6"/>
        <v>0.90243902439024393</v>
      </c>
    </row>
    <row r="20" spans="1:14" ht="22" customHeight="1" thickBot="1">
      <c r="A20" s="10" t="s">
        <v>4</v>
      </c>
      <c r="B20" s="19">
        <v>345</v>
      </c>
      <c r="C20" s="19">
        <v>345</v>
      </c>
      <c r="D20" s="19">
        <v>345</v>
      </c>
      <c r="E20" s="19">
        <v>345</v>
      </c>
      <c r="F20" s="19">
        <v>345</v>
      </c>
      <c r="G20" s="19">
        <v>345</v>
      </c>
      <c r="H20" s="19">
        <v>345</v>
      </c>
      <c r="I20" s="19">
        <v>345</v>
      </c>
      <c r="J20" s="19">
        <v>345</v>
      </c>
      <c r="K20" s="19">
        <v>345</v>
      </c>
      <c r="L20" s="19">
        <v>345</v>
      </c>
      <c r="M20" s="19">
        <v>345</v>
      </c>
      <c r="N20" s="61">
        <f>SUM(B20:M20)</f>
        <v>4140</v>
      </c>
    </row>
    <row r="21" spans="1:14" ht="22" customHeight="1">
      <c r="A21" s="13" t="s">
        <v>5</v>
      </c>
      <c r="B21" s="20">
        <f>B20-B17</f>
        <v>111</v>
      </c>
      <c r="C21" s="20">
        <f t="shared" ref="C21:N21" si="7">C20-C17</f>
        <v>111</v>
      </c>
      <c r="D21" s="20">
        <f t="shared" si="7"/>
        <v>111</v>
      </c>
      <c r="E21" s="20">
        <f t="shared" si="7"/>
        <v>111</v>
      </c>
      <c r="F21" s="20">
        <f t="shared" si="7"/>
        <v>111</v>
      </c>
      <c r="G21" s="20">
        <f t="shared" si="7"/>
        <v>111</v>
      </c>
      <c r="H21" s="20">
        <f t="shared" si="7"/>
        <v>111</v>
      </c>
      <c r="I21" s="20">
        <f t="shared" si="7"/>
        <v>111</v>
      </c>
      <c r="J21" s="20">
        <f t="shared" si="7"/>
        <v>111</v>
      </c>
      <c r="K21" s="20">
        <f t="shared" si="7"/>
        <v>111</v>
      </c>
      <c r="L21" s="20">
        <f t="shared" si="7"/>
        <v>111</v>
      </c>
      <c r="M21" s="20">
        <f t="shared" si="7"/>
        <v>111</v>
      </c>
      <c r="N21" s="63">
        <f t="shared" si="7"/>
        <v>1332</v>
      </c>
    </row>
    <row r="22" spans="1:14" ht="22" customHeight="1">
      <c r="A22" s="13" t="s">
        <v>8</v>
      </c>
      <c r="B22" s="23">
        <f>(B20-B17)/B17</f>
        <v>0.47435897435897434</v>
      </c>
      <c r="C22" s="23">
        <f t="shared" ref="C22:N22" si="8">(C20-C17)/C17</f>
        <v>0.47435897435897434</v>
      </c>
      <c r="D22" s="23">
        <f t="shared" si="8"/>
        <v>0.47435897435897434</v>
      </c>
      <c r="E22" s="23">
        <f t="shared" si="8"/>
        <v>0.47435897435897434</v>
      </c>
      <c r="F22" s="23">
        <f t="shared" si="8"/>
        <v>0.47435897435897434</v>
      </c>
      <c r="G22" s="23">
        <f t="shared" si="8"/>
        <v>0.47435897435897434</v>
      </c>
      <c r="H22" s="23">
        <f t="shared" si="8"/>
        <v>0.47435897435897434</v>
      </c>
      <c r="I22" s="23">
        <f t="shared" si="8"/>
        <v>0.47435897435897434</v>
      </c>
      <c r="J22" s="23">
        <f t="shared" si="8"/>
        <v>0.47435897435897434</v>
      </c>
      <c r="K22" s="23">
        <f t="shared" si="8"/>
        <v>0.47435897435897434</v>
      </c>
      <c r="L22" s="23">
        <f t="shared" si="8"/>
        <v>0.47435897435897434</v>
      </c>
      <c r="M22" s="23">
        <f t="shared" si="8"/>
        <v>0.47435897435897434</v>
      </c>
      <c r="N22" s="62">
        <f t="shared" si="8"/>
        <v>0.47435897435897434</v>
      </c>
    </row>
    <row r="23" spans="1:14" ht="22" customHeight="1">
      <c r="A23" s="6" t="s">
        <v>17</v>
      </c>
    </row>
    <row r="24" spans="1:14" s="8" customFormat="1" ht="22" customHeight="1">
      <c r="A24" s="8" t="s">
        <v>63</v>
      </c>
    </row>
    <row r="25" spans="1:14" s="8" customFormat="1" ht="22" customHeight="1">
      <c r="A25" s="7"/>
      <c r="B25" s="31"/>
      <c r="C25" s="32" t="s">
        <v>6</v>
      </c>
      <c r="D25" s="33"/>
      <c r="E25" s="38"/>
      <c r="F25" s="39" t="s">
        <v>7</v>
      </c>
      <c r="G25" s="40"/>
      <c r="H25" s="45"/>
      <c r="I25" s="46" t="s">
        <v>12</v>
      </c>
      <c r="J25" s="47"/>
      <c r="K25" s="52"/>
      <c r="L25" s="53" t="s">
        <v>13</v>
      </c>
      <c r="M25" s="54"/>
      <c r="N25" s="24"/>
    </row>
    <row r="26" spans="1:14" s="9" customFormat="1" ht="22" customHeight="1">
      <c r="A26" s="16" t="s">
        <v>37</v>
      </c>
      <c r="B26" s="34" t="s">
        <v>22</v>
      </c>
      <c r="C26" s="35" t="s">
        <v>23</v>
      </c>
      <c r="D26" s="36" t="s">
        <v>24</v>
      </c>
      <c r="E26" s="41" t="s">
        <v>25</v>
      </c>
      <c r="F26" s="42" t="s">
        <v>26</v>
      </c>
      <c r="G26" s="43" t="s">
        <v>27</v>
      </c>
      <c r="H26" s="48" t="s">
        <v>28</v>
      </c>
      <c r="I26" s="49" t="s">
        <v>29</v>
      </c>
      <c r="J26" s="50" t="s">
        <v>30</v>
      </c>
      <c r="K26" s="55" t="s">
        <v>31</v>
      </c>
      <c r="L26" s="56" t="s">
        <v>32</v>
      </c>
      <c r="M26" s="57" t="s">
        <v>33</v>
      </c>
      <c r="N26" s="59" t="s">
        <v>38</v>
      </c>
    </row>
    <row r="27" spans="1:14" s="8" customFormat="1" ht="22" customHeight="1">
      <c r="A27" s="10" t="s">
        <v>19</v>
      </c>
      <c r="B27" s="11">
        <v>3.69</v>
      </c>
      <c r="C27" s="11">
        <v>3.69</v>
      </c>
      <c r="D27" s="11">
        <v>3.69</v>
      </c>
      <c r="E27" s="11">
        <v>3.69</v>
      </c>
      <c r="F27" s="11">
        <v>3.69</v>
      </c>
      <c r="G27" s="11">
        <v>3.69</v>
      </c>
      <c r="H27" s="11">
        <v>3.69</v>
      </c>
      <c r="I27" s="11">
        <v>3.69</v>
      </c>
      <c r="J27" s="11">
        <v>3.69</v>
      </c>
      <c r="K27" s="11">
        <v>3.69</v>
      </c>
      <c r="L27" s="11">
        <v>3.69</v>
      </c>
      <c r="M27" s="11">
        <v>3.69</v>
      </c>
      <c r="N27" s="64">
        <f>AVERAGE(B27:M27)</f>
        <v>3.6899999999999995</v>
      </c>
    </row>
    <row r="28" spans="1:14" s="8" customFormat="1" ht="22" customHeight="1" thickBot="1">
      <c r="A28" s="10" t="s">
        <v>20</v>
      </c>
      <c r="B28" s="17">
        <f>B6/B17</f>
        <v>3.7948717948717947</v>
      </c>
      <c r="C28" s="17">
        <f t="shared" ref="C28:M28" si="9">C6/C17</f>
        <v>3.7948717948717947</v>
      </c>
      <c r="D28" s="17">
        <f t="shared" si="9"/>
        <v>3.7948717948717947</v>
      </c>
      <c r="E28" s="17">
        <f t="shared" si="9"/>
        <v>3.7948717948717947</v>
      </c>
      <c r="F28" s="17">
        <f t="shared" si="9"/>
        <v>3.7948717948717947</v>
      </c>
      <c r="G28" s="17">
        <f t="shared" si="9"/>
        <v>3.7948717948717947</v>
      </c>
      <c r="H28" s="17">
        <f t="shared" si="9"/>
        <v>3.7948717948717947</v>
      </c>
      <c r="I28" s="17">
        <f t="shared" si="9"/>
        <v>3.7948717948717947</v>
      </c>
      <c r="J28" s="17">
        <f t="shared" si="9"/>
        <v>3.7948717948717947</v>
      </c>
      <c r="K28" s="17">
        <f t="shared" si="9"/>
        <v>3.7948717948717947</v>
      </c>
      <c r="L28" s="17">
        <f t="shared" si="9"/>
        <v>3.7948717948717947</v>
      </c>
      <c r="M28" s="17">
        <f t="shared" si="9"/>
        <v>3.7948717948717947</v>
      </c>
      <c r="N28" s="65">
        <f>AVERAGE(B28:M28)</f>
        <v>3.7948717948717952</v>
      </c>
    </row>
    <row r="29" spans="1:14" s="8" customFormat="1" ht="22" customHeight="1">
      <c r="A29" s="13" t="s">
        <v>5</v>
      </c>
      <c r="B29" s="14">
        <f>B28-B27</f>
        <v>0.10487179487179477</v>
      </c>
      <c r="C29" s="14">
        <f t="shared" ref="C29:M29" si="10">C28-C27</f>
        <v>0.10487179487179477</v>
      </c>
      <c r="D29" s="14">
        <f t="shared" si="10"/>
        <v>0.10487179487179477</v>
      </c>
      <c r="E29" s="14">
        <f t="shared" si="10"/>
        <v>0.10487179487179477</v>
      </c>
      <c r="F29" s="14">
        <f t="shared" si="10"/>
        <v>0.10487179487179477</v>
      </c>
      <c r="G29" s="14">
        <f t="shared" si="10"/>
        <v>0.10487179487179477</v>
      </c>
      <c r="H29" s="14">
        <f t="shared" si="10"/>
        <v>0.10487179487179477</v>
      </c>
      <c r="I29" s="14">
        <f t="shared" si="10"/>
        <v>0.10487179487179477</v>
      </c>
      <c r="J29" s="14">
        <f t="shared" si="10"/>
        <v>0.10487179487179477</v>
      </c>
      <c r="K29" s="14">
        <f t="shared" si="10"/>
        <v>0.10487179487179477</v>
      </c>
      <c r="L29" s="14">
        <f t="shared" si="10"/>
        <v>0.10487179487179477</v>
      </c>
      <c r="M29" s="14">
        <f t="shared" si="10"/>
        <v>0.10487179487179477</v>
      </c>
      <c r="N29" s="64">
        <f>AVERAGE(B29:M29)</f>
        <v>0.10487179487179477</v>
      </c>
    </row>
    <row r="30" spans="1:14" s="8" customFormat="1" ht="22" customHeight="1">
      <c r="A30" s="13" t="s">
        <v>8</v>
      </c>
      <c r="B30" s="15">
        <f>(B28-B27)/B27</f>
        <v>2.8420540615662539E-2</v>
      </c>
      <c r="C30" s="15">
        <f t="shared" ref="C30:N30" si="11">(C28-C27)/C27</f>
        <v>2.8420540615662539E-2</v>
      </c>
      <c r="D30" s="15">
        <f t="shared" si="11"/>
        <v>2.8420540615662539E-2</v>
      </c>
      <c r="E30" s="15">
        <f t="shared" si="11"/>
        <v>2.8420540615662539E-2</v>
      </c>
      <c r="F30" s="15">
        <f t="shared" si="11"/>
        <v>2.8420540615662539E-2</v>
      </c>
      <c r="G30" s="15">
        <f t="shared" si="11"/>
        <v>2.8420540615662539E-2</v>
      </c>
      <c r="H30" s="15">
        <f t="shared" si="11"/>
        <v>2.8420540615662539E-2</v>
      </c>
      <c r="I30" s="15">
        <f t="shared" si="11"/>
        <v>2.8420540615662539E-2</v>
      </c>
      <c r="J30" s="15">
        <f t="shared" si="11"/>
        <v>2.8420540615662539E-2</v>
      </c>
      <c r="K30" s="15">
        <f t="shared" si="11"/>
        <v>2.8420540615662539E-2</v>
      </c>
      <c r="L30" s="15">
        <f t="shared" si="11"/>
        <v>2.8420540615662539E-2</v>
      </c>
      <c r="M30" s="15">
        <f t="shared" si="11"/>
        <v>2.8420540615662539E-2</v>
      </c>
      <c r="N30" s="62">
        <f t="shared" si="11"/>
        <v>2.8420540615662782E-2</v>
      </c>
    </row>
    <row r="31" spans="1:14" s="8" customFormat="1" ht="22" customHeight="1" thickBot="1">
      <c r="A31" s="10" t="s">
        <v>4</v>
      </c>
      <c r="B31" s="12">
        <v>3.89</v>
      </c>
      <c r="C31" s="12">
        <v>3.89</v>
      </c>
      <c r="D31" s="12">
        <v>3.89</v>
      </c>
      <c r="E31" s="12">
        <v>3.89</v>
      </c>
      <c r="F31" s="12">
        <v>3.89</v>
      </c>
      <c r="G31" s="12">
        <v>3.89</v>
      </c>
      <c r="H31" s="12">
        <v>3.89</v>
      </c>
      <c r="I31" s="12">
        <v>3.89</v>
      </c>
      <c r="J31" s="12">
        <v>3.89</v>
      </c>
      <c r="K31" s="12">
        <v>3.89</v>
      </c>
      <c r="L31" s="12">
        <v>3.89</v>
      </c>
      <c r="M31" s="12">
        <v>3.89</v>
      </c>
      <c r="N31" s="65">
        <f>AVERAGE(B31:M31)</f>
        <v>3.89</v>
      </c>
    </row>
    <row r="32" spans="1:14" s="8" customFormat="1" ht="22" customHeight="1">
      <c r="A32" s="13" t="s">
        <v>5</v>
      </c>
      <c r="B32" s="14">
        <f>B31-B28</f>
        <v>9.5128205128205412E-2</v>
      </c>
      <c r="C32" s="14">
        <f t="shared" ref="C32:M32" si="12">C31-C28</f>
        <v>9.5128205128205412E-2</v>
      </c>
      <c r="D32" s="14">
        <f t="shared" si="12"/>
        <v>9.5128205128205412E-2</v>
      </c>
      <c r="E32" s="14">
        <f t="shared" si="12"/>
        <v>9.5128205128205412E-2</v>
      </c>
      <c r="F32" s="14">
        <f t="shared" si="12"/>
        <v>9.5128205128205412E-2</v>
      </c>
      <c r="G32" s="14">
        <f t="shared" si="12"/>
        <v>9.5128205128205412E-2</v>
      </c>
      <c r="H32" s="14">
        <f t="shared" si="12"/>
        <v>9.5128205128205412E-2</v>
      </c>
      <c r="I32" s="14">
        <f t="shared" si="12"/>
        <v>9.5128205128205412E-2</v>
      </c>
      <c r="J32" s="14">
        <f t="shared" si="12"/>
        <v>9.5128205128205412E-2</v>
      </c>
      <c r="K32" s="14">
        <f t="shared" si="12"/>
        <v>9.5128205128205412E-2</v>
      </c>
      <c r="L32" s="14">
        <f t="shared" si="12"/>
        <v>9.5128205128205412E-2</v>
      </c>
      <c r="M32" s="14">
        <f t="shared" si="12"/>
        <v>9.5128205128205412E-2</v>
      </c>
      <c r="N32" s="64">
        <f>AVERAGE(B32:M32)</f>
        <v>9.5128205128205412E-2</v>
      </c>
    </row>
    <row r="33" spans="1:14" s="8" customFormat="1" ht="22" customHeight="1">
      <c r="A33" s="13" t="s">
        <v>8</v>
      </c>
      <c r="B33" s="23">
        <f>(B31-B28)/B28</f>
        <v>2.5067567567567645E-2</v>
      </c>
      <c r="C33" s="23">
        <f t="shared" ref="C33:N33" si="13">(C31-C28)/C28</f>
        <v>2.5067567567567645E-2</v>
      </c>
      <c r="D33" s="23">
        <f t="shared" si="13"/>
        <v>2.5067567567567645E-2</v>
      </c>
      <c r="E33" s="23">
        <f t="shared" si="13"/>
        <v>2.5067567567567645E-2</v>
      </c>
      <c r="F33" s="23">
        <f t="shared" si="13"/>
        <v>2.5067567567567645E-2</v>
      </c>
      <c r="G33" s="23">
        <f t="shared" si="13"/>
        <v>2.5067567567567645E-2</v>
      </c>
      <c r="H33" s="23">
        <f t="shared" si="13"/>
        <v>2.5067567567567645E-2</v>
      </c>
      <c r="I33" s="23">
        <f t="shared" si="13"/>
        <v>2.5067567567567645E-2</v>
      </c>
      <c r="J33" s="23">
        <f t="shared" si="13"/>
        <v>2.5067567567567645E-2</v>
      </c>
      <c r="K33" s="23">
        <f t="shared" si="13"/>
        <v>2.5067567567567645E-2</v>
      </c>
      <c r="L33" s="23">
        <f t="shared" si="13"/>
        <v>2.5067567567567645E-2</v>
      </c>
      <c r="M33" s="23">
        <f t="shared" si="13"/>
        <v>2.5067567567567645E-2</v>
      </c>
      <c r="N33" s="62">
        <f t="shared" si="13"/>
        <v>2.5067567567567523E-2</v>
      </c>
    </row>
    <row r="34" spans="1:14" ht="22" customHeight="1">
      <c r="A34" s="4"/>
      <c r="B34" s="5"/>
      <c r="C34" s="5"/>
      <c r="D34" s="5"/>
      <c r="E34" s="5"/>
      <c r="F34" s="5"/>
      <c r="G34" s="5"/>
    </row>
  </sheetData>
  <phoneticPr fontId="4" type="noConversion"/>
  <conditionalFormatting sqref="B7:M12">
    <cfRule type="cellIs" dxfId="11" priority="13" operator="lessThan">
      <formula>0</formula>
    </cfRule>
  </conditionalFormatting>
  <conditionalFormatting sqref="B16:M22">
    <cfRule type="cellIs" dxfId="10" priority="12" operator="lessThan">
      <formula>0</formula>
    </cfRule>
  </conditionalFormatting>
  <conditionalFormatting sqref="B34:G34 B27:M33">
    <cfRule type="cellIs" dxfId="9" priority="11" operator="lessThan">
      <formula>0</formula>
    </cfRule>
  </conditionalFormatting>
  <conditionalFormatting sqref="B5:M6">
    <cfRule type="cellIs" dxfId="8" priority="9" operator="lessThan">
      <formula>0</formula>
    </cfRule>
  </conditionalFormatting>
  <conditionalFormatting sqref="N10">
    <cfRule type="cellIs" dxfId="7" priority="8" operator="lessThan">
      <formula>0</formula>
    </cfRule>
  </conditionalFormatting>
  <conditionalFormatting sqref="N8">
    <cfRule type="cellIs" dxfId="6" priority="7" operator="lessThan">
      <formula>0</formula>
    </cfRule>
  </conditionalFormatting>
  <conditionalFormatting sqref="N11:N12">
    <cfRule type="cellIs" dxfId="5" priority="6" operator="lessThan">
      <formula>0</formula>
    </cfRule>
  </conditionalFormatting>
  <conditionalFormatting sqref="N21">
    <cfRule type="cellIs" dxfId="4" priority="5" operator="lessThan">
      <formula>0</formula>
    </cfRule>
  </conditionalFormatting>
  <conditionalFormatting sqref="N19">
    <cfRule type="cellIs" dxfId="3" priority="4" operator="lessThan">
      <formula>0</formula>
    </cfRule>
  </conditionalFormatting>
  <conditionalFormatting sqref="N22">
    <cfRule type="cellIs" dxfId="2" priority="3" operator="lessThan">
      <formula>0</formula>
    </cfRule>
  </conditionalFormatting>
  <conditionalFormatting sqref="N30">
    <cfRule type="cellIs" dxfId="1" priority="2" operator="lessThan">
      <formula>0</formula>
    </cfRule>
  </conditionalFormatting>
  <conditionalFormatting sqref="N33">
    <cfRule type="cellIs" dxfId="0" priority="1" operator="lessThan">
      <formula>0</formula>
    </cfRule>
  </conditionalFormatting>
  <pageMargins left="0.25" right="0.25" top="0.75" bottom="0.75" header="0.3" footer="0.3"/>
  <pageSetup paperSize="5" orientation="landscape" horizontalDpi="4294967292" verticalDpi="4294967292"/>
  <headerFooter>
    <oddHeader>&amp;L&amp;"Gill Sans,Bold"&amp;18&amp;K006699Location &amp; Sales Assessment</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Location Sales Assessment</vt:lpstr>
    </vt:vector>
  </TitlesOfParts>
  <Manager/>
  <Company>LSMGuide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Location &amp; Sales Assessment</dc:title>
  <dc:subject>Local Store Marketing Tool</dc:subject>
  <dc:creator>LSMGuide.com</dc:creator>
  <cp:keywords/>
  <dc:description/>
  <cp:lastModifiedBy>Paul Williams</cp:lastModifiedBy>
  <dcterms:created xsi:type="dcterms:W3CDTF">2013-01-20T16:36:28Z</dcterms:created>
  <dcterms:modified xsi:type="dcterms:W3CDTF">2013-01-25T20:22:55Z</dcterms:modified>
  <cp:category/>
</cp:coreProperties>
</file>